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20610" windowHeight="11640" activeTab="1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SUPLENTE 1" sheetId="3" r:id="rId6"/>
    <sheet name="TOTAL" sheetId="7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I116"/>
  <c r="CJ116"/>
  <c r="CL116"/>
  <c r="CM116"/>
  <c r="CR116"/>
  <c r="CS116"/>
  <c r="CI117"/>
  <c r="CJ117"/>
  <c r="CL117"/>
  <c r="CM117"/>
  <c r="CR117"/>
  <c r="CS117"/>
  <c r="CS114"/>
  <c r="CR114"/>
  <c r="CM114"/>
  <c r="CL114"/>
  <c r="CJ114"/>
  <c r="CI114"/>
  <c r="CK114"/>
  <c r="BU115"/>
  <c r="BV115"/>
  <c r="BX115"/>
  <c r="BY115"/>
  <c r="CD115"/>
  <c r="CE115"/>
  <c r="CF115" s="1"/>
  <c r="BU116"/>
  <c r="BV116"/>
  <c r="BX116"/>
  <c r="BY116"/>
  <c r="CD116"/>
  <c r="CE116"/>
  <c r="BU117"/>
  <c r="BV117"/>
  <c r="BX117"/>
  <c r="BY117"/>
  <c r="CD117"/>
  <c r="CE117"/>
  <c r="CE114"/>
  <c r="CD114"/>
  <c r="BY114"/>
  <c r="BX114"/>
  <c r="BV114"/>
  <c r="BU114"/>
  <c r="BG115"/>
  <c r="BH115"/>
  <c r="BJ115"/>
  <c r="BK115"/>
  <c r="BP115"/>
  <c r="BQ115"/>
  <c r="BG116"/>
  <c r="BH116"/>
  <c r="BJ116"/>
  <c r="BK116"/>
  <c r="BP116"/>
  <c r="BQ116"/>
  <c r="BG117"/>
  <c r="BH117"/>
  <c r="BJ117"/>
  <c r="BK117"/>
  <c r="BP117"/>
  <c r="BQ117"/>
  <c r="BQ114"/>
  <c r="BP114"/>
  <c r="BK114"/>
  <c r="BJ114"/>
  <c r="BH114"/>
  <c r="BG114"/>
  <c r="DL114"/>
  <c r="DK114"/>
  <c r="CW115"/>
  <c r="CX115"/>
  <c r="CW116"/>
  <c r="CX116"/>
  <c r="CW117"/>
  <c r="CX117"/>
  <c r="CX114"/>
  <c r="CW114"/>
  <c r="AS115"/>
  <c r="AT115"/>
  <c r="AV115"/>
  <c r="AW115"/>
  <c r="BB115"/>
  <c r="BC115"/>
  <c r="AS116"/>
  <c r="AT116"/>
  <c r="AV116"/>
  <c r="AW116"/>
  <c r="BB116"/>
  <c r="BC116"/>
  <c r="AS117"/>
  <c r="AT117"/>
  <c r="AV117"/>
  <c r="AW117"/>
  <c r="BB117"/>
  <c r="BC117"/>
  <c r="BB114"/>
  <c r="BC114"/>
  <c r="BD114"/>
  <c r="AW114"/>
  <c r="AV114"/>
  <c r="AT114"/>
  <c r="AS114"/>
  <c r="C115"/>
  <c r="D115"/>
  <c r="E115" s="1"/>
  <c r="I115" s="1"/>
  <c r="C116"/>
  <c r="D116"/>
  <c r="C117"/>
  <c r="D117"/>
  <c r="D114"/>
  <c r="C114"/>
  <c r="C85"/>
  <c r="D85"/>
  <c r="F85"/>
  <c r="G85"/>
  <c r="I85"/>
  <c r="J85"/>
  <c r="K85"/>
  <c r="L85"/>
  <c r="M85"/>
  <c r="Q85"/>
  <c r="R85"/>
  <c r="T85"/>
  <c r="U85"/>
  <c r="V85" s="1"/>
  <c r="W85"/>
  <c r="X85"/>
  <c r="Z85"/>
  <c r="AA85"/>
  <c r="AE85"/>
  <c r="AF85"/>
  <c r="AG85"/>
  <c r="AH85"/>
  <c r="AI85"/>
  <c r="AK85"/>
  <c r="AL85"/>
  <c r="AN85"/>
  <c r="AO85"/>
  <c r="AP85" s="1"/>
  <c r="AS85"/>
  <c r="AT85"/>
  <c r="AV85"/>
  <c r="AW85"/>
  <c r="AY85"/>
  <c r="AZ85"/>
  <c r="BA85"/>
  <c r="BB85"/>
  <c r="BC85"/>
  <c r="BG85"/>
  <c r="BH85"/>
  <c r="BJ85"/>
  <c r="BK85"/>
  <c r="BL85" s="1"/>
  <c r="BM85"/>
  <c r="BN85"/>
  <c r="BP85"/>
  <c r="BQ85"/>
  <c r="BU85"/>
  <c r="BV85"/>
  <c r="BW85"/>
  <c r="BX85"/>
  <c r="BY85"/>
  <c r="CA85"/>
  <c r="CB85"/>
  <c r="CD85"/>
  <c r="CE85"/>
  <c r="CF85" s="1"/>
  <c r="CI85"/>
  <c r="CJ85"/>
  <c r="CL85"/>
  <c r="CM85"/>
  <c r="CO85"/>
  <c r="CP85"/>
  <c r="CR85"/>
  <c r="CS85"/>
  <c r="CW85"/>
  <c r="CX85"/>
  <c r="CZ85"/>
  <c r="DA85"/>
  <c r="DC85"/>
  <c r="DD85"/>
  <c r="DF85"/>
  <c r="DG85"/>
  <c r="DK85"/>
  <c r="DL85"/>
  <c r="DM85" s="1"/>
  <c r="DY85" s="1"/>
  <c r="DO85"/>
  <c r="DP85"/>
  <c r="C86"/>
  <c r="D86"/>
  <c r="F86"/>
  <c r="G86"/>
  <c r="H86" s="1"/>
  <c r="I86"/>
  <c r="J86"/>
  <c r="L86"/>
  <c r="M86"/>
  <c r="Q86"/>
  <c r="R86"/>
  <c r="T86"/>
  <c r="U86"/>
  <c r="W86"/>
  <c r="X86"/>
  <c r="Z86"/>
  <c r="AA86"/>
  <c r="AB86" s="1"/>
  <c r="AE86"/>
  <c r="AF86"/>
  <c r="AH86"/>
  <c r="AI86"/>
  <c r="AK86"/>
  <c r="AL86"/>
  <c r="AN86"/>
  <c r="AO86"/>
  <c r="AS86"/>
  <c r="AT86"/>
  <c r="AV86"/>
  <c r="AW86"/>
  <c r="AX86" s="1"/>
  <c r="AY86"/>
  <c r="AZ86"/>
  <c r="BB86"/>
  <c r="BC86"/>
  <c r="BG86"/>
  <c r="BH86"/>
  <c r="BJ86"/>
  <c r="BK86"/>
  <c r="BM86"/>
  <c r="BN86"/>
  <c r="BP86"/>
  <c r="BQ86"/>
  <c r="BR86" s="1"/>
  <c r="BU86"/>
  <c r="BV86"/>
  <c r="BX86"/>
  <c r="BY86"/>
  <c r="CA86"/>
  <c r="CB86"/>
  <c r="CD86"/>
  <c r="CE86"/>
  <c r="CI86"/>
  <c r="CJ86"/>
  <c r="CL86"/>
  <c r="CM86"/>
  <c r="CO86"/>
  <c r="CP86"/>
  <c r="CR86"/>
  <c r="CS86"/>
  <c r="CW86"/>
  <c r="CX86"/>
  <c r="CY86" s="1"/>
  <c r="CZ86"/>
  <c r="DA86"/>
  <c r="DC86"/>
  <c r="DD86"/>
  <c r="DF86"/>
  <c r="DG86"/>
  <c r="DK86"/>
  <c r="DL86"/>
  <c r="DO86"/>
  <c r="DP86"/>
  <c r="C87"/>
  <c r="D87"/>
  <c r="F87"/>
  <c r="G87"/>
  <c r="I87"/>
  <c r="J87"/>
  <c r="L87"/>
  <c r="M87"/>
  <c r="N87" s="1"/>
  <c r="Q87"/>
  <c r="R87"/>
  <c r="T87"/>
  <c r="U87"/>
  <c r="W87"/>
  <c r="X87"/>
  <c r="Z87"/>
  <c r="AA87"/>
  <c r="AE87"/>
  <c r="AF87"/>
  <c r="AH87"/>
  <c r="AI87"/>
  <c r="AK87"/>
  <c r="AL87"/>
  <c r="AN87"/>
  <c r="AO87"/>
  <c r="AS87"/>
  <c r="AT87"/>
  <c r="AU87" s="1"/>
  <c r="AV87"/>
  <c r="AW87"/>
  <c r="AY87"/>
  <c r="AZ87"/>
  <c r="BB87"/>
  <c r="BC87"/>
  <c r="BG87"/>
  <c r="BH87"/>
  <c r="BJ87"/>
  <c r="BK87"/>
  <c r="BM87"/>
  <c r="BN87"/>
  <c r="BO87" s="1"/>
  <c r="BP87"/>
  <c r="BQ87"/>
  <c r="BU87"/>
  <c r="BV87"/>
  <c r="BX87"/>
  <c r="BY87"/>
  <c r="CA87"/>
  <c r="CB87"/>
  <c r="CD87"/>
  <c r="CE87"/>
  <c r="CI87"/>
  <c r="CJ87"/>
  <c r="CK87" s="1"/>
  <c r="CL87"/>
  <c r="CM87"/>
  <c r="CO87"/>
  <c r="CP87"/>
  <c r="CR87"/>
  <c r="CS87"/>
  <c r="CW87"/>
  <c r="CX87"/>
  <c r="CZ87"/>
  <c r="DA87"/>
  <c r="DC87"/>
  <c r="DD87"/>
  <c r="DF87"/>
  <c r="DG87"/>
  <c r="DK87"/>
  <c r="DL87"/>
  <c r="DO87"/>
  <c r="DP87"/>
  <c r="DQ87" s="1"/>
  <c r="DZ87" s="1"/>
  <c r="C88"/>
  <c r="D88"/>
  <c r="F88"/>
  <c r="G88"/>
  <c r="I88"/>
  <c r="J88"/>
  <c r="K88" s="1"/>
  <c r="L88"/>
  <c r="M88"/>
  <c r="Q88"/>
  <c r="R88"/>
  <c r="T88"/>
  <c r="U88"/>
  <c r="W88"/>
  <c r="X88"/>
  <c r="Z88"/>
  <c r="AA88"/>
  <c r="AE88"/>
  <c r="AF88"/>
  <c r="AG88" s="1"/>
  <c r="AH88"/>
  <c r="AI88"/>
  <c r="AK88"/>
  <c r="AL88"/>
  <c r="AN88"/>
  <c r="AO88"/>
  <c r="AS88"/>
  <c r="AT88"/>
  <c r="AV88"/>
  <c r="AW88"/>
  <c r="AY88"/>
  <c r="AZ88"/>
  <c r="BB88"/>
  <c r="BC88"/>
  <c r="BG88"/>
  <c r="BH88"/>
  <c r="BJ88"/>
  <c r="BK88"/>
  <c r="BM88"/>
  <c r="BN88"/>
  <c r="BP88"/>
  <c r="BQ88"/>
  <c r="BU88"/>
  <c r="BV88"/>
  <c r="BX88"/>
  <c r="BY88"/>
  <c r="CA88"/>
  <c r="CB88"/>
  <c r="CD88"/>
  <c r="CE88"/>
  <c r="CI88"/>
  <c r="CJ88"/>
  <c r="CL88"/>
  <c r="CM88"/>
  <c r="CO88"/>
  <c r="CP88"/>
  <c r="CQ88" s="1"/>
  <c r="CR88"/>
  <c r="CS88"/>
  <c r="CW88"/>
  <c r="CX88"/>
  <c r="CZ88"/>
  <c r="DA88"/>
  <c r="DC88"/>
  <c r="DD88"/>
  <c r="DF88"/>
  <c r="DG88"/>
  <c r="DK88"/>
  <c r="DL88"/>
  <c r="DM88" s="1"/>
  <c r="DY88" s="1"/>
  <c r="DO88"/>
  <c r="DP88"/>
  <c r="C89"/>
  <c r="D89"/>
  <c r="F89"/>
  <c r="G89"/>
  <c r="H89" s="1"/>
  <c r="I89"/>
  <c r="J89"/>
  <c r="L89"/>
  <c r="M89"/>
  <c r="Q89"/>
  <c r="R89"/>
  <c r="T89"/>
  <c r="U89"/>
  <c r="W89"/>
  <c r="X89"/>
  <c r="Z89"/>
  <c r="AA89"/>
  <c r="AE89"/>
  <c r="AF89"/>
  <c r="AH89"/>
  <c r="AI89"/>
  <c r="AK89"/>
  <c r="AL89"/>
  <c r="AM89" s="1"/>
  <c r="AN89"/>
  <c r="AO89"/>
  <c r="AS89"/>
  <c r="AT89"/>
  <c r="AV89"/>
  <c r="AW89"/>
  <c r="AY89"/>
  <c r="AZ89"/>
  <c r="BB89"/>
  <c r="BC89"/>
  <c r="BG89"/>
  <c r="BH89"/>
  <c r="BI89" s="1"/>
  <c r="BJ89"/>
  <c r="BK89"/>
  <c r="BM89"/>
  <c r="BN89"/>
  <c r="BP89"/>
  <c r="BQ89"/>
  <c r="BU89"/>
  <c r="BV89"/>
  <c r="BX89"/>
  <c r="BY89"/>
  <c r="CA89"/>
  <c r="CB89"/>
  <c r="CC89" s="1"/>
  <c r="CD89"/>
  <c r="CE89"/>
  <c r="CI89"/>
  <c r="CJ89"/>
  <c r="CL89"/>
  <c r="CM89"/>
  <c r="CO89"/>
  <c r="CP89"/>
  <c r="CR89"/>
  <c r="CS89"/>
  <c r="CW89"/>
  <c r="CX89"/>
  <c r="CY89" s="1"/>
  <c r="CZ89"/>
  <c r="DA89"/>
  <c r="DC89"/>
  <c r="DD89"/>
  <c r="DF89"/>
  <c r="DG89"/>
  <c r="DK89"/>
  <c r="DL89"/>
  <c r="DO89"/>
  <c r="DP89"/>
  <c r="C90"/>
  <c r="D90"/>
  <c r="E90" s="1"/>
  <c r="F90"/>
  <c r="G90"/>
  <c r="I90"/>
  <c r="J90"/>
  <c r="L90"/>
  <c r="M90"/>
  <c r="Q90"/>
  <c r="R90"/>
  <c r="T90"/>
  <c r="U90"/>
  <c r="W90"/>
  <c r="X90"/>
  <c r="Y90" s="1"/>
  <c r="Z90"/>
  <c r="AA90"/>
  <c r="AE90"/>
  <c r="AF90"/>
  <c r="AH90"/>
  <c r="AI90"/>
  <c r="AK90"/>
  <c r="AL90"/>
  <c r="AN90"/>
  <c r="AO90"/>
  <c r="AS90"/>
  <c r="AT90"/>
  <c r="AU90" s="1"/>
  <c r="AV90"/>
  <c r="AW90"/>
  <c r="AY90"/>
  <c r="AZ90"/>
  <c r="BB90"/>
  <c r="BC90"/>
  <c r="BG90"/>
  <c r="BH90"/>
  <c r="BJ90"/>
  <c r="BK90"/>
  <c r="BM90"/>
  <c r="BN90"/>
  <c r="BO90" s="1"/>
  <c r="BP90"/>
  <c r="BQ90"/>
  <c r="BU90"/>
  <c r="BV90"/>
  <c r="BX90"/>
  <c r="BY90"/>
  <c r="CA90"/>
  <c r="CB90"/>
  <c r="CD90"/>
  <c r="CE90"/>
  <c r="CI90"/>
  <c r="CJ90"/>
  <c r="CL90"/>
  <c r="CM90"/>
  <c r="CO90"/>
  <c r="CP90"/>
  <c r="CR90"/>
  <c r="CS90"/>
  <c r="CT90" s="1"/>
  <c r="CW90"/>
  <c r="CX90"/>
  <c r="CZ90"/>
  <c r="DA90"/>
  <c r="DC90"/>
  <c r="DD90"/>
  <c r="DF90"/>
  <c r="DG90"/>
  <c r="DK90"/>
  <c r="DL90"/>
  <c r="DO90"/>
  <c r="DP90"/>
  <c r="DQ90" s="1"/>
  <c r="DZ90" s="1"/>
  <c r="C91"/>
  <c r="D91"/>
  <c r="F91"/>
  <c r="G91"/>
  <c r="I91"/>
  <c r="J91"/>
  <c r="K91" s="1"/>
  <c r="L91"/>
  <c r="M91"/>
  <c r="Q91"/>
  <c r="R91"/>
  <c r="T91"/>
  <c r="U91"/>
  <c r="W91"/>
  <c r="X91"/>
  <c r="Z91"/>
  <c r="AA91"/>
  <c r="AE91"/>
  <c r="AF91"/>
  <c r="AH91"/>
  <c r="AI91"/>
  <c r="AK91"/>
  <c r="AL91"/>
  <c r="AN91"/>
  <c r="AO91"/>
  <c r="AP91" s="1"/>
  <c r="AS91"/>
  <c r="AT91"/>
  <c r="AV91"/>
  <c r="AW91"/>
  <c r="AY91"/>
  <c r="AZ91"/>
  <c r="BB91"/>
  <c r="BC91"/>
  <c r="BG91"/>
  <c r="BH91"/>
  <c r="BJ91"/>
  <c r="BK91"/>
  <c r="BM91"/>
  <c r="BN91"/>
  <c r="BP91"/>
  <c r="BQ91"/>
  <c r="BU91"/>
  <c r="BV91"/>
  <c r="BW91" s="1"/>
  <c r="BX91"/>
  <c r="BY91"/>
  <c r="CA91"/>
  <c r="CB91"/>
  <c r="CD91"/>
  <c r="CE91"/>
  <c r="CI91"/>
  <c r="CJ91"/>
  <c r="CL91"/>
  <c r="CM91"/>
  <c r="CO91"/>
  <c r="CP91"/>
  <c r="CQ91" s="1"/>
  <c r="CR91"/>
  <c r="CS91"/>
  <c r="CW91"/>
  <c r="CX91"/>
  <c r="CZ91"/>
  <c r="DA91"/>
  <c r="DC91"/>
  <c r="DD91"/>
  <c r="DF91"/>
  <c r="DG91"/>
  <c r="DK91"/>
  <c r="DL91"/>
  <c r="DM91" s="1"/>
  <c r="DY91" s="1"/>
  <c r="DO91"/>
  <c r="DP91"/>
  <c r="C92"/>
  <c r="D92"/>
  <c r="F92"/>
  <c r="G92"/>
  <c r="H92" s="1"/>
  <c r="I92"/>
  <c r="J92"/>
  <c r="L92"/>
  <c r="M92"/>
  <c r="Q92"/>
  <c r="R92"/>
  <c r="T92"/>
  <c r="U92"/>
  <c r="W92"/>
  <c r="X92"/>
  <c r="Z92"/>
  <c r="AA92"/>
  <c r="AB92" s="1"/>
  <c r="AE92"/>
  <c r="AF92"/>
  <c r="AH92"/>
  <c r="AI92"/>
  <c r="AK92"/>
  <c r="AL92"/>
  <c r="AN92"/>
  <c r="AO92"/>
  <c r="AS92"/>
  <c r="AT92"/>
  <c r="AV92"/>
  <c r="AW92"/>
  <c r="AX92" s="1"/>
  <c r="AY92"/>
  <c r="AZ92"/>
  <c r="BB92"/>
  <c r="BC92"/>
  <c r="BG92"/>
  <c r="BH92"/>
  <c r="BJ92"/>
  <c r="BK92"/>
  <c r="BM92"/>
  <c r="BN92"/>
  <c r="BP92"/>
  <c r="BQ92"/>
  <c r="BR92" s="1"/>
  <c r="BU92"/>
  <c r="BV92"/>
  <c r="BX92"/>
  <c r="BY92"/>
  <c r="CA92"/>
  <c r="CB92"/>
  <c r="CD92"/>
  <c r="CE92"/>
  <c r="CI92"/>
  <c r="CJ92"/>
  <c r="CL92"/>
  <c r="CM92"/>
  <c r="CO92"/>
  <c r="CP92"/>
  <c r="CR92"/>
  <c r="CS92"/>
  <c r="CW92"/>
  <c r="CX92"/>
  <c r="CY92" s="1"/>
  <c r="CZ92"/>
  <c r="DA92"/>
  <c r="DC92"/>
  <c r="DD92"/>
  <c r="DF92"/>
  <c r="DG92"/>
  <c r="DK92"/>
  <c r="DL92"/>
  <c r="DO92"/>
  <c r="DP92"/>
  <c r="C93"/>
  <c r="D93"/>
  <c r="E93" s="1"/>
  <c r="F93"/>
  <c r="G93"/>
  <c r="I93"/>
  <c r="J93"/>
  <c r="L93"/>
  <c r="M93"/>
  <c r="Q93"/>
  <c r="R93"/>
  <c r="T93"/>
  <c r="U93"/>
  <c r="W93"/>
  <c r="X93"/>
  <c r="Y93" s="1"/>
  <c r="Z93"/>
  <c r="AA93"/>
  <c r="AE93"/>
  <c r="AF93"/>
  <c r="AH93"/>
  <c r="AI93"/>
  <c r="AK93"/>
  <c r="AL93"/>
  <c r="AN93"/>
  <c r="AO93"/>
  <c r="AS93"/>
  <c r="AT93"/>
  <c r="AU93" s="1"/>
  <c r="AV93"/>
  <c r="AW93"/>
  <c r="AY93"/>
  <c r="AZ93"/>
  <c r="BB93"/>
  <c r="BC93"/>
  <c r="BG93"/>
  <c r="BH93"/>
  <c r="BJ93"/>
  <c r="BK93"/>
  <c r="BM93"/>
  <c r="BN93"/>
  <c r="BO93" s="1"/>
  <c r="BP93"/>
  <c r="BQ93"/>
  <c r="BU93"/>
  <c r="BV93"/>
  <c r="BX93"/>
  <c r="BY93"/>
  <c r="CA93"/>
  <c r="CB93"/>
  <c r="CD93"/>
  <c r="CE93"/>
  <c r="CI93"/>
  <c r="CJ93"/>
  <c r="CK93" s="1"/>
  <c r="CL93"/>
  <c r="CM93"/>
  <c r="CO93"/>
  <c r="CP93"/>
  <c r="CR93"/>
  <c r="CS93"/>
  <c r="CW93"/>
  <c r="CX93"/>
  <c r="CZ93"/>
  <c r="DA93"/>
  <c r="DC93"/>
  <c r="DD93"/>
  <c r="DE93" s="1"/>
  <c r="DF93"/>
  <c r="DG93"/>
  <c r="DK93"/>
  <c r="DL93"/>
  <c r="DO93"/>
  <c r="DP93"/>
  <c r="C94"/>
  <c r="D94"/>
  <c r="F94"/>
  <c r="G94"/>
  <c r="I94"/>
  <c r="J94"/>
  <c r="L94"/>
  <c r="M94"/>
  <c r="Q94"/>
  <c r="R94"/>
  <c r="T94"/>
  <c r="U94"/>
  <c r="W94"/>
  <c r="X94"/>
  <c r="Z94"/>
  <c r="AA94"/>
  <c r="AE94"/>
  <c r="AF94"/>
  <c r="AH94"/>
  <c r="AI94"/>
  <c r="AK94"/>
  <c r="AL94"/>
  <c r="AN94"/>
  <c r="AO94"/>
  <c r="AS94"/>
  <c r="AT94"/>
  <c r="AV94"/>
  <c r="AW94"/>
  <c r="AY94"/>
  <c r="AZ94"/>
  <c r="BB94"/>
  <c r="BC94"/>
  <c r="BG94"/>
  <c r="BH94"/>
  <c r="BJ94"/>
  <c r="BK94"/>
  <c r="BM94"/>
  <c r="BN94"/>
  <c r="BP94"/>
  <c r="BQ94"/>
  <c r="BU94"/>
  <c r="BV94"/>
  <c r="BX94"/>
  <c r="BY94"/>
  <c r="CA94"/>
  <c r="CB94"/>
  <c r="CD94"/>
  <c r="CE94"/>
  <c r="CI94"/>
  <c r="CJ94"/>
  <c r="CL94"/>
  <c r="CM94"/>
  <c r="CO94"/>
  <c r="CP94"/>
  <c r="CQ94" s="1"/>
  <c r="CR94"/>
  <c r="CS94"/>
  <c r="CW94"/>
  <c r="CX94"/>
  <c r="CZ94"/>
  <c r="DA94"/>
  <c r="DC94"/>
  <c r="DD94"/>
  <c r="DF94"/>
  <c r="DG94"/>
  <c r="DK94"/>
  <c r="DL94"/>
  <c r="DO94"/>
  <c r="DP94"/>
  <c r="C95"/>
  <c r="D95"/>
  <c r="F95"/>
  <c r="G95"/>
  <c r="I95"/>
  <c r="J95"/>
  <c r="L95"/>
  <c r="M95"/>
  <c r="Q95"/>
  <c r="R95"/>
  <c r="T95"/>
  <c r="U95"/>
  <c r="W95"/>
  <c r="X95"/>
  <c r="Z95"/>
  <c r="AA95"/>
  <c r="AE95"/>
  <c r="AF95"/>
  <c r="AH95"/>
  <c r="AI95"/>
  <c r="AK95"/>
  <c r="AL95"/>
  <c r="AM95" s="1"/>
  <c r="AN95"/>
  <c r="AO95"/>
  <c r="AS95"/>
  <c r="AT95"/>
  <c r="AV95"/>
  <c r="AW95"/>
  <c r="AY95"/>
  <c r="AZ95"/>
  <c r="BB95"/>
  <c r="BC95"/>
  <c r="BG95"/>
  <c r="BH95"/>
  <c r="BI95" s="1"/>
  <c r="BJ95"/>
  <c r="BK95"/>
  <c r="BM95"/>
  <c r="BN95"/>
  <c r="BP95"/>
  <c r="BQ95"/>
  <c r="BU95"/>
  <c r="BV95"/>
  <c r="BX95"/>
  <c r="BY95"/>
  <c r="CA95"/>
  <c r="CB95"/>
  <c r="CC95" s="1"/>
  <c r="CD95"/>
  <c r="CE95"/>
  <c r="CI95"/>
  <c r="CJ95"/>
  <c r="CL95"/>
  <c r="CM95"/>
  <c r="CO95"/>
  <c r="CP95"/>
  <c r="CR95"/>
  <c r="CS95"/>
  <c r="CW95"/>
  <c r="CX95"/>
  <c r="CZ95"/>
  <c r="DA95"/>
  <c r="DC95"/>
  <c r="DD95"/>
  <c r="DF95"/>
  <c r="DG95"/>
  <c r="DK95"/>
  <c r="DL95"/>
  <c r="DO95"/>
  <c r="DP95"/>
  <c r="C96"/>
  <c r="D96"/>
  <c r="F96"/>
  <c r="G96"/>
  <c r="I96"/>
  <c r="J96"/>
  <c r="L96"/>
  <c r="M96"/>
  <c r="N96" s="1"/>
  <c r="Q96"/>
  <c r="R96"/>
  <c r="T96"/>
  <c r="U96"/>
  <c r="W96"/>
  <c r="X96"/>
  <c r="Z96"/>
  <c r="AA96"/>
  <c r="AE96"/>
  <c r="AF96"/>
  <c r="AH96"/>
  <c r="AI96"/>
  <c r="AK96"/>
  <c r="AL96"/>
  <c r="AN96"/>
  <c r="AO96"/>
  <c r="AS96"/>
  <c r="AT96"/>
  <c r="AU96" s="1"/>
  <c r="AV96"/>
  <c r="AW96"/>
  <c r="AY96"/>
  <c r="AZ96"/>
  <c r="BB96"/>
  <c r="BC96"/>
  <c r="BG96"/>
  <c r="BH96"/>
  <c r="BJ96"/>
  <c r="BK96"/>
  <c r="BM96"/>
  <c r="BN96"/>
  <c r="BP96"/>
  <c r="BQ96"/>
  <c r="BU96"/>
  <c r="BV96"/>
  <c r="BX96"/>
  <c r="BY96"/>
  <c r="BZ96" s="1"/>
  <c r="CA96"/>
  <c r="CB96"/>
  <c r="CD96"/>
  <c r="CE96"/>
  <c r="CI96"/>
  <c r="CJ96"/>
  <c r="CL96"/>
  <c r="CM96"/>
  <c r="CO96"/>
  <c r="CP96"/>
  <c r="CR96"/>
  <c r="CS96"/>
  <c r="CW96"/>
  <c r="CX96"/>
  <c r="CZ96"/>
  <c r="DA96"/>
  <c r="DB96" s="1"/>
  <c r="DC96"/>
  <c r="DD96"/>
  <c r="DF96"/>
  <c r="DG96"/>
  <c r="DK96"/>
  <c r="DL96"/>
  <c r="DO96"/>
  <c r="DP96"/>
  <c r="C97"/>
  <c r="D97"/>
  <c r="F97"/>
  <c r="G97"/>
  <c r="I97"/>
  <c r="J97"/>
  <c r="L97"/>
  <c r="M97"/>
  <c r="Q97"/>
  <c r="R97"/>
  <c r="T97"/>
  <c r="U97"/>
  <c r="W97"/>
  <c r="X97"/>
  <c r="Z97"/>
  <c r="AA97"/>
  <c r="AB97" s="1"/>
  <c r="AE97"/>
  <c r="AF97"/>
  <c r="AH97"/>
  <c r="AI97"/>
  <c r="AK97"/>
  <c r="AL97"/>
  <c r="AM97" s="1"/>
  <c r="AN97"/>
  <c r="AO97"/>
  <c r="AS97"/>
  <c r="AT97"/>
  <c r="AV97"/>
  <c r="AW97"/>
  <c r="AY97"/>
  <c r="AZ97"/>
  <c r="BB97"/>
  <c r="BC97"/>
  <c r="BG97"/>
  <c r="BH97"/>
  <c r="BJ97"/>
  <c r="BK97"/>
  <c r="BL97" s="1"/>
  <c r="BM97"/>
  <c r="BN97"/>
  <c r="BP97"/>
  <c r="BQ97"/>
  <c r="BU97"/>
  <c r="BV97"/>
  <c r="BX97"/>
  <c r="BY97"/>
  <c r="CA97"/>
  <c r="CB97"/>
  <c r="CC97" s="1"/>
  <c r="CD97"/>
  <c r="CE97"/>
  <c r="CI97"/>
  <c r="CJ97"/>
  <c r="CL97"/>
  <c r="CM97"/>
  <c r="CN97" s="1"/>
  <c r="CO97"/>
  <c r="CP97"/>
  <c r="CR97"/>
  <c r="CS97"/>
  <c r="CW97"/>
  <c r="CX97"/>
  <c r="CZ97"/>
  <c r="DA97"/>
  <c r="DB97" s="1"/>
  <c r="DC97"/>
  <c r="DD97"/>
  <c r="DF97"/>
  <c r="DG97"/>
  <c r="DK97"/>
  <c r="DL97"/>
  <c r="DO97"/>
  <c r="DP97"/>
  <c r="C98"/>
  <c r="D98"/>
  <c r="E98" s="1"/>
  <c r="F98"/>
  <c r="G98"/>
  <c r="I98"/>
  <c r="J98"/>
  <c r="L98"/>
  <c r="M98"/>
  <c r="Q98"/>
  <c r="R98"/>
  <c r="T98"/>
  <c r="U98"/>
  <c r="W98"/>
  <c r="X98"/>
  <c r="Z98"/>
  <c r="AA98"/>
  <c r="AE98"/>
  <c r="AF98"/>
  <c r="AH98"/>
  <c r="AI98"/>
  <c r="AJ98" s="1"/>
  <c r="AK98"/>
  <c r="AL98"/>
  <c r="AN98"/>
  <c r="AO98"/>
  <c r="AS98"/>
  <c r="AT98"/>
  <c r="AV98"/>
  <c r="AW98"/>
  <c r="AY98"/>
  <c r="AZ98"/>
  <c r="BB98"/>
  <c r="BC98"/>
  <c r="BD98" s="1"/>
  <c r="BG98"/>
  <c r="BH98"/>
  <c r="BJ98"/>
  <c r="BK98"/>
  <c r="BM98"/>
  <c r="BN98"/>
  <c r="BP98"/>
  <c r="BQ98"/>
  <c r="BU98"/>
  <c r="BV98"/>
  <c r="BX98"/>
  <c r="BY98"/>
  <c r="CA98"/>
  <c r="CB98"/>
  <c r="CD98"/>
  <c r="CE98"/>
  <c r="CI98"/>
  <c r="CJ98"/>
  <c r="CL98"/>
  <c r="CM98"/>
  <c r="CO98"/>
  <c r="CP98"/>
  <c r="CR98"/>
  <c r="CS98"/>
  <c r="CW98"/>
  <c r="CX98"/>
  <c r="CY98" s="1"/>
  <c r="CZ98"/>
  <c r="DA98"/>
  <c r="DC98"/>
  <c r="DD98"/>
  <c r="DF98"/>
  <c r="DG98"/>
  <c r="DK98"/>
  <c r="DL98"/>
  <c r="DO98"/>
  <c r="DP98"/>
  <c r="C99"/>
  <c r="D99"/>
  <c r="F99"/>
  <c r="G99"/>
  <c r="I99"/>
  <c r="J99"/>
  <c r="K99" s="1"/>
  <c r="L99"/>
  <c r="M99"/>
  <c r="Q99"/>
  <c r="R99"/>
  <c r="T99"/>
  <c r="U99"/>
  <c r="W99"/>
  <c r="X99"/>
  <c r="Z99"/>
  <c r="AA99"/>
  <c r="AE99"/>
  <c r="AF99"/>
  <c r="AG99" s="1"/>
  <c r="AH99"/>
  <c r="AI99"/>
  <c r="AK99"/>
  <c r="AL99"/>
  <c r="AN99"/>
  <c r="AO99"/>
  <c r="AS99"/>
  <c r="AT99"/>
  <c r="AU99" s="1"/>
  <c r="AV99"/>
  <c r="AW99"/>
  <c r="AY99"/>
  <c r="AZ99"/>
  <c r="BB99"/>
  <c r="BC99"/>
  <c r="BG99"/>
  <c r="BH99"/>
  <c r="BJ99"/>
  <c r="BK99"/>
  <c r="BM99"/>
  <c r="BN99"/>
  <c r="BO99" s="1"/>
  <c r="BP99"/>
  <c r="BQ99"/>
  <c r="BU99"/>
  <c r="BV99"/>
  <c r="BX99"/>
  <c r="BY99"/>
  <c r="CA99"/>
  <c r="CB99"/>
  <c r="CD99"/>
  <c r="CE99"/>
  <c r="CI99"/>
  <c r="CJ99"/>
  <c r="CK99" s="1"/>
  <c r="CL99"/>
  <c r="CM99"/>
  <c r="CO99"/>
  <c r="CP99"/>
  <c r="CR99"/>
  <c r="CS99"/>
  <c r="CT99" s="1"/>
  <c r="CW99"/>
  <c r="CX99"/>
  <c r="CZ99"/>
  <c r="DA99"/>
  <c r="DC99"/>
  <c r="DD99"/>
  <c r="DF99"/>
  <c r="DG99"/>
  <c r="DK99"/>
  <c r="DL99"/>
  <c r="DO99"/>
  <c r="DP99"/>
  <c r="C100"/>
  <c r="D100"/>
  <c r="F100"/>
  <c r="G100"/>
  <c r="I100"/>
  <c r="J100"/>
  <c r="L100"/>
  <c r="M100"/>
  <c r="Q100"/>
  <c r="R100"/>
  <c r="T100"/>
  <c r="U100"/>
  <c r="V100" s="1"/>
  <c r="W100"/>
  <c r="X100"/>
  <c r="Z100"/>
  <c r="AA100"/>
  <c r="AE100"/>
  <c r="AF100"/>
  <c r="AH100"/>
  <c r="AI100"/>
  <c r="AK100"/>
  <c r="AL100"/>
  <c r="AN100"/>
  <c r="AO100"/>
  <c r="AP100" s="1"/>
  <c r="AS100"/>
  <c r="AT100"/>
  <c r="AV100"/>
  <c r="AW100"/>
  <c r="AY100"/>
  <c r="AZ100"/>
  <c r="BB100"/>
  <c r="BC100"/>
  <c r="BG100"/>
  <c r="BH100"/>
  <c r="BJ100"/>
  <c r="BK100"/>
  <c r="BM100"/>
  <c r="BN100"/>
  <c r="BO100" s="1"/>
  <c r="BP100"/>
  <c r="BQ100"/>
  <c r="BU100"/>
  <c r="BV100"/>
  <c r="BX100"/>
  <c r="BY100"/>
  <c r="BZ100" s="1"/>
  <c r="CA100"/>
  <c r="CB100"/>
  <c r="CD100"/>
  <c r="CE100"/>
  <c r="CI100"/>
  <c r="CJ100"/>
  <c r="CL100"/>
  <c r="CM100"/>
  <c r="CO100"/>
  <c r="CP100"/>
  <c r="CQ100" s="1"/>
  <c r="CR100"/>
  <c r="CS100"/>
  <c r="CT100"/>
  <c r="CW100"/>
  <c r="CX100"/>
  <c r="CZ100"/>
  <c r="DA100"/>
  <c r="DB100" s="1"/>
  <c r="DC100"/>
  <c r="DD100"/>
  <c r="DF100"/>
  <c r="DG100"/>
  <c r="DK100"/>
  <c r="DL100"/>
  <c r="DO100"/>
  <c r="DP100"/>
  <c r="C101"/>
  <c r="D101"/>
  <c r="F101"/>
  <c r="G101"/>
  <c r="I101"/>
  <c r="J101"/>
  <c r="L101"/>
  <c r="M101"/>
  <c r="Q101"/>
  <c r="R101"/>
  <c r="T101"/>
  <c r="U101"/>
  <c r="W101"/>
  <c r="X101"/>
  <c r="Z101"/>
  <c r="AA101"/>
  <c r="AE101"/>
  <c r="AF101"/>
  <c r="AH101"/>
  <c r="AI101"/>
  <c r="AK101"/>
  <c r="AL101"/>
  <c r="AM101" s="1"/>
  <c r="AN101"/>
  <c r="AO101"/>
  <c r="AS101"/>
  <c r="AT101"/>
  <c r="AV101"/>
  <c r="AW101"/>
  <c r="AY101"/>
  <c r="AZ101"/>
  <c r="BB101"/>
  <c r="BC101"/>
  <c r="BG101"/>
  <c r="BH101"/>
  <c r="BJ101"/>
  <c r="BK101"/>
  <c r="BM101"/>
  <c r="BN101"/>
  <c r="BP101"/>
  <c r="BQ101"/>
  <c r="BU101"/>
  <c r="BV101"/>
  <c r="BX101"/>
  <c r="BY101"/>
  <c r="CA101"/>
  <c r="CB101"/>
  <c r="CD101"/>
  <c r="CE101"/>
  <c r="CF101" s="1"/>
  <c r="CI101"/>
  <c r="CJ101"/>
  <c r="CL101"/>
  <c r="CM101"/>
  <c r="CO101"/>
  <c r="CP101"/>
  <c r="CQ101"/>
  <c r="CR101"/>
  <c r="CS101"/>
  <c r="CW101"/>
  <c r="CX101"/>
  <c r="CY101" s="1"/>
  <c r="CZ101"/>
  <c r="DA101"/>
  <c r="DB101"/>
  <c r="DC101"/>
  <c r="DD101"/>
  <c r="DF101"/>
  <c r="DG101"/>
  <c r="DK101"/>
  <c r="DL101"/>
  <c r="DM101" s="1"/>
  <c r="DY101" s="1"/>
  <c r="DO101"/>
  <c r="DP101"/>
  <c r="C102"/>
  <c r="D102"/>
  <c r="F102"/>
  <c r="G102"/>
  <c r="H102" s="1"/>
  <c r="I102"/>
  <c r="J102"/>
  <c r="L102"/>
  <c r="M102"/>
  <c r="Q102"/>
  <c r="R102"/>
  <c r="S102" s="1"/>
  <c r="T102"/>
  <c r="U102"/>
  <c r="W102"/>
  <c r="X102"/>
  <c r="Z102"/>
  <c r="AA102"/>
  <c r="AE102"/>
  <c r="AF102"/>
  <c r="AH102"/>
  <c r="AI102"/>
  <c r="AJ102" s="1"/>
  <c r="AK102"/>
  <c r="AL102"/>
  <c r="AN102"/>
  <c r="AO102"/>
  <c r="AS102"/>
  <c r="AT102"/>
  <c r="AV102"/>
  <c r="AW102"/>
  <c r="AY102"/>
  <c r="AZ102"/>
  <c r="BB102"/>
  <c r="BC102"/>
  <c r="BD102" s="1"/>
  <c r="BG102"/>
  <c r="BH102"/>
  <c r="BJ102"/>
  <c r="BK102"/>
  <c r="BM102"/>
  <c r="BN102"/>
  <c r="BP102"/>
  <c r="BQ102"/>
  <c r="BU102"/>
  <c r="BV102"/>
  <c r="BX102"/>
  <c r="BY102"/>
  <c r="CA102"/>
  <c r="CB102"/>
  <c r="CC102"/>
  <c r="CD102"/>
  <c r="CE102"/>
  <c r="CI102"/>
  <c r="CJ102"/>
  <c r="CK102" s="1"/>
  <c r="CL102"/>
  <c r="CM102"/>
  <c r="CN102"/>
  <c r="CO102"/>
  <c r="CP102"/>
  <c r="CR102"/>
  <c r="CS102"/>
  <c r="CW102"/>
  <c r="CX102"/>
  <c r="CZ102"/>
  <c r="DA102"/>
  <c r="DC102"/>
  <c r="DD102"/>
  <c r="DF102"/>
  <c r="DG102"/>
  <c r="DK102"/>
  <c r="DL102"/>
  <c r="DO102"/>
  <c r="DP102"/>
  <c r="C103"/>
  <c r="D103"/>
  <c r="F103"/>
  <c r="G103"/>
  <c r="I103"/>
  <c r="J103"/>
  <c r="L103"/>
  <c r="M103"/>
  <c r="N103" s="1"/>
  <c r="Q103"/>
  <c r="R103"/>
  <c r="T103"/>
  <c r="U103"/>
  <c r="W103"/>
  <c r="X103"/>
  <c r="Y103"/>
  <c r="Z103"/>
  <c r="AA103"/>
  <c r="AE103"/>
  <c r="AF103"/>
  <c r="AG103" s="1"/>
  <c r="AH103"/>
  <c r="AI103"/>
  <c r="AK103"/>
  <c r="AL103"/>
  <c r="AN103"/>
  <c r="AO103"/>
  <c r="AS103"/>
  <c r="AT103"/>
  <c r="AU103"/>
  <c r="AV103"/>
  <c r="AW103"/>
  <c r="AY103"/>
  <c r="AZ103"/>
  <c r="BA103" s="1"/>
  <c r="BB103"/>
  <c r="BC103"/>
  <c r="BG103"/>
  <c r="BH103"/>
  <c r="BJ103"/>
  <c r="BK103"/>
  <c r="BM103"/>
  <c r="BN103"/>
  <c r="BP103"/>
  <c r="BQ103"/>
  <c r="BU103"/>
  <c r="BV103"/>
  <c r="BX103"/>
  <c r="BY103"/>
  <c r="CA103"/>
  <c r="CB103"/>
  <c r="CD103"/>
  <c r="CE103"/>
  <c r="CF103" s="1"/>
  <c r="CI103"/>
  <c r="CJ103"/>
  <c r="CL103"/>
  <c r="CM103"/>
  <c r="CO103"/>
  <c r="CP103"/>
  <c r="CR103"/>
  <c r="CS103"/>
  <c r="CW103"/>
  <c r="CX103"/>
  <c r="CZ103"/>
  <c r="DA103"/>
  <c r="DC103"/>
  <c r="DD103"/>
  <c r="DF103"/>
  <c r="DG103"/>
  <c r="DK103"/>
  <c r="DL103"/>
  <c r="DM103" s="1"/>
  <c r="DY103" s="1"/>
  <c r="DO103"/>
  <c r="DP103"/>
  <c r="DQ103" s="1"/>
  <c r="DZ103" s="1"/>
  <c r="C104"/>
  <c r="D104"/>
  <c r="F104"/>
  <c r="G104"/>
  <c r="I104"/>
  <c r="J104"/>
  <c r="L104"/>
  <c r="M104"/>
  <c r="Q104"/>
  <c r="R104"/>
  <c r="T104"/>
  <c r="U104"/>
  <c r="V104" s="1"/>
  <c r="W104"/>
  <c r="X104"/>
  <c r="Z104"/>
  <c r="AA104"/>
  <c r="AE104"/>
  <c r="AF104"/>
  <c r="AH104"/>
  <c r="AI104"/>
  <c r="AK104"/>
  <c r="AL104"/>
  <c r="AM104" s="1"/>
  <c r="AN104"/>
  <c r="AO104"/>
  <c r="AP104"/>
  <c r="AS104"/>
  <c r="AT104"/>
  <c r="AV104"/>
  <c r="AW104"/>
  <c r="AY104"/>
  <c r="AZ104"/>
  <c r="BB104"/>
  <c r="BC104"/>
  <c r="BG104"/>
  <c r="BH104"/>
  <c r="BJ104"/>
  <c r="BK104"/>
  <c r="BM104"/>
  <c r="BN104"/>
  <c r="BP104"/>
  <c r="BQ104"/>
  <c r="BU104"/>
  <c r="BV104"/>
  <c r="BW104" s="1"/>
  <c r="BX104"/>
  <c r="BY104"/>
  <c r="CA104"/>
  <c r="CB104"/>
  <c r="CD104"/>
  <c r="CE104"/>
  <c r="CI104"/>
  <c r="CJ104"/>
  <c r="CL104"/>
  <c r="CM104"/>
  <c r="CO104"/>
  <c r="CP104"/>
  <c r="CR104"/>
  <c r="CS104"/>
  <c r="CW104"/>
  <c r="CX104"/>
  <c r="CZ104"/>
  <c r="DA104"/>
  <c r="DB104" s="1"/>
  <c r="DC104"/>
  <c r="DD104"/>
  <c r="DF104"/>
  <c r="DG104"/>
  <c r="DK104"/>
  <c r="DL104"/>
  <c r="DM104"/>
  <c r="DY104" s="1"/>
  <c r="DO104"/>
  <c r="DP104"/>
  <c r="C105"/>
  <c r="D105"/>
  <c r="F105"/>
  <c r="G105"/>
  <c r="I105"/>
  <c r="J105"/>
  <c r="L105"/>
  <c r="M105"/>
  <c r="Q105"/>
  <c r="R105"/>
  <c r="S105" s="1"/>
  <c r="T105"/>
  <c r="U105"/>
  <c r="W105"/>
  <c r="X105"/>
  <c r="Z105"/>
  <c r="AA105"/>
  <c r="AB105"/>
  <c r="AE105"/>
  <c r="AF105"/>
  <c r="AH105"/>
  <c r="AI105"/>
  <c r="AJ105" s="1"/>
  <c r="AK105"/>
  <c r="AL105"/>
  <c r="AN105"/>
  <c r="AO105"/>
  <c r="AS105"/>
  <c r="AT105"/>
  <c r="AV105"/>
  <c r="AW105"/>
  <c r="AX105" s="1"/>
  <c r="AY105"/>
  <c r="AZ105"/>
  <c r="BB105"/>
  <c r="BC105"/>
  <c r="BG105"/>
  <c r="BH105"/>
  <c r="BJ105"/>
  <c r="BK105"/>
  <c r="BM105"/>
  <c r="BN105"/>
  <c r="BP105"/>
  <c r="BQ105"/>
  <c r="BR105"/>
  <c r="BU105"/>
  <c r="BV105"/>
  <c r="BX105"/>
  <c r="BY105"/>
  <c r="CA105"/>
  <c r="CB105"/>
  <c r="CD105"/>
  <c r="CE105"/>
  <c r="CI105"/>
  <c r="CJ105"/>
  <c r="CL105"/>
  <c r="CM105"/>
  <c r="CN105" s="1"/>
  <c r="CO105"/>
  <c r="CP105"/>
  <c r="CR105"/>
  <c r="CS105"/>
  <c r="CW105"/>
  <c r="CX105"/>
  <c r="CY105"/>
  <c r="CZ105"/>
  <c r="DA105"/>
  <c r="DC105"/>
  <c r="DD105"/>
  <c r="DE105" s="1"/>
  <c r="DF105"/>
  <c r="DG105"/>
  <c r="DH105"/>
  <c r="DK105"/>
  <c r="DL105"/>
  <c r="DO105"/>
  <c r="DP105"/>
  <c r="C106"/>
  <c r="D106"/>
  <c r="F106"/>
  <c r="G106"/>
  <c r="I106"/>
  <c r="J106"/>
  <c r="L106"/>
  <c r="M106"/>
  <c r="Q106"/>
  <c r="R106"/>
  <c r="T106"/>
  <c r="U106"/>
  <c r="V106" s="1"/>
  <c r="W106"/>
  <c r="X106"/>
  <c r="Y106"/>
  <c r="Z106"/>
  <c r="AA106"/>
  <c r="AE106"/>
  <c r="AF106"/>
  <c r="AG106" s="1"/>
  <c r="AH106"/>
  <c r="AI106"/>
  <c r="AK106"/>
  <c r="AL106"/>
  <c r="AN106"/>
  <c r="AO106"/>
  <c r="AS106"/>
  <c r="AT106"/>
  <c r="AV106"/>
  <c r="AW106"/>
  <c r="AY106"/>
  <c r="AZ106"/>
  <c r="BB106"/>
  <c r="BC106"/>
  <c r="BG106"/>
  <c r="BH106"/>
  <c r="BJ106"/>
  <c r="BK106"/>
  <c r="BL106" s="1"/>
  <c r="BM106"/>
  <c r="BN106"/>
  <c r="BP106"/>
  <c r="BQ106"/>
  <c r="BU106"/>
  <c r="BV106"/>
  <c r="BX106"/>
  <c r="BY106"/>
  <c r="BZ106"/>
  <c r="CA106"/>
  <c r="CB106"/>
  <c r="CD106"/>
  <c r="CE106"/>
  <c r="CI106"/>
  <c r="CJ106"/>
  <c r="CL106"/>
  <c r="CM106"/>
  <c r="CO106"/>
  <c r="CP106"/>
  <c r="CQ106" s="1"/>
  <c r="CR106"/>
  <c r="CS106"/>
  <c r="CW106"/>
  <c r="CX106"/>
  <c r="CZ106"/>
  <c r="DA106"/>
  <c r="DC106"/>
  <c r="DD106"/>
  <c r="DF106"/>
  <c r="DG106"/>
  <c r="DK106"/>
  <c r="DL106"/>
  <c r="DM106" s="1"/>
  <c r="DY106" s="1"/>
  <c r="DO106"/>
  <c r="DP106"/>
  <c r="C107"/>
  <c r="D107"/>
  <c r="F107"/>
  <c r="G107"/>
  <c r="H107" s="1"/>
  <c r="I107"/>
  <c r="J107"/>
  <c r="L107"/>
  <c r="M107"/>
  <c r="Q107"/>
  <c r="R107"/>
  <c r="T107"/>
  <c r="U107"/>
  <c r="W107"/>
  <c r="X107"/>
  <c r="Z107"/>
  <c r="AA107"/>
  <c r="AE107"/>
  <c r="AF107"/>
  <c r="AH107"/>
  <c r="AI107"/>
  <c r="AK107"/>
  <c r="AL107"/>
  <c r="AN107"/>
  <c r="AO107"/>
  <c r="AS107"/>
  <c r="AT107"/>
  <c r="AV107"/>
  <c r="AW107"/>
  <c r="AY107"/>
  <c r="AZ107"/>
  <c r="BB107"/>
  <c r="BC107"/>
  <c r="BG107"/>
  <c r="BH107"/>
  <c r="BI107" s="1"/>
  <c r="BJ107"/>
  <c r="BK107"/>
  <c r="BM107"/>
  <c r="BN107"/>
  <c r="BP107"/>
  <c r="BQ107"/>
  <c r="BU107"/>
  <c r="BV107"/>
  <c r="BW107"/>
  <c r="BX107"/>
  <c r="BY107"/>
  <c r="CA107"/>
  <c r="CB107"/>
  <c r="CD107"/>
  <c r="CE107"/>
  <c r="CF107" s="1"/>
  <c r="CI107"/>
  <c r="CJ107"/>
  <c r="CL107"/>
  <c r="CM107"/>
  <c r="CO107"/>
  <c r="CP107"/>
  <c r="CR107"/>
  <c r="CS107"/>
  <c r="CW107"/>
  <c r="CX107"/>
  <c r="CZ107"/>
  <c r="DA107"/>
  <c r="DC107"/>
  <c r="DD107"/>
  <c r="DF107"/>
  <c r="DG107"/>
  <c r="DH107" s="1"/>
  <c r="DK107"/>
  <c r="DL107"/>
  <c r="DO107"/>
  <c r="DP107"/>
  <c r="C108"/>
  <c r="D108"/>
  <c r="F108"/>
  <c r="G108"/>
  <c r="I108"/>
  <c r="J108"/>
  <c r="L108"/>
  <c r="M108"/>
  <c r="Q108"/>
  <c r="R108"/>
  <c r="S108"/>
  <c r="T108"/>
  <c r="U108"/>
  <c r="W108"/>
  <c r="X108"/>
  <c r="Y108" s="1"/>
  <c r="Z108"/>
  <c r="AA108"/>
  <c r="AB108"/>
  <c r="AE108"/>
  <c r="AF108"/>
  <c r="AH108"/>
  <c r="AI108"/>
  <c r="AK108"/>
  <c r="AL108"/>
  <c r="AM108" s="1"/>
  <c r="AN108"/>
  <c r="AO108"/>
  <c r="AS108"/>
  <c r="AT108"/>
  <c r="AV108"/>
  <c r="AW108"/>
  <c r="AX108"/>
  <c r="AY108"/>
  <c r="AZ108"/>
  <c r="BB108"/>
  <c r="BC108"/>
  <c r="BG108"/>
  <c r="BH108"/>
  <c r="BI108" s="1"/>
  <c r="BJ108"/>
  <c r="BK108"/>
  <c r="BM108"/>
  <c r="BN108"/>
  <c r="BP108"/>
  <c r="BQ108"/>
  <c r="BR108"/>
  <c r="BU108"/>
  <c r="BV108"/>
  <c r="BX108"/>
  <c r="BY108"/>
  <c r="CA108"/>
  <c r="CB108"/>
  <c r="CC108" s="1"/>
  <c r="CD108"/>
  <c r="CE108"/>
  <c r="CI108"/>
  <c r="CJ108"/>
  <c r="CL108"/>
  <c r="CM108"/>
  <c r="CN108" s="1"/>
  <c r="CO108"/>
  <c r="CP108"/>
  <c r="CR108"/>
  <c r="CS108"/>
  <c r="CW108"/>
  <c r="CX108"/>
  <c r="CZ108"/>
  <c r="DA108"/>
  <c r="DC108"/>
  <c r="DD108"/>
  <c r="DE108" s="1"/>
  <c r="DF108"/>
  <c r="DG108"/>
  <c r="DK108"/>
  <c r="DL108"/>
  <c r="DO108"/>
  <c r="DP108"/>
  <c r="DP84"/>
  <c r="DO84"/>
  <c r="DQ84"/>
  <c r="DZ84" s="1"/>
  <c r="DL84"/>
  <c r="DK84"/>
  <c r="DG84"/>
  <c r="DF84"/>
  <c r="DH84" s="1"/>
  <c r="DD84"/>
  <c r="DC84"/>
  <c r="DA84"/>
  <c r="CZ84"/>
  <c r="CX84"/>
  <c r="CW84"/>
  <c r="CS84"/>
  <c r="CR84"/>
  <c r="CT84" s="1"/>
  <c r="CP84"/>
  <c r="CO84"/>
  <c r="CM84"/>
  <c r="CL84"/>
  <c r="CJ84"/>
  <c r="CI84"/>
  <c r="CK84"/>
  <c r="CE84"/>
  <c r="CD84"/>
  <c r="CB84"/>
  <c r="CA84"/>
  <c r="CC84" s="1"/>
  <c r="BY84"/>
  <c r="BX84"/>
  <c r="BV84"/>
  <c r="BU84"/>
  <c r="BQ84"/>
  <c r="BP84"/>
  <c r="BR84" s="1"/>
  <c r="BN84"/>
  <c r="BM84"/>
  <c r="BO84" s="1"/>
  <c r="BK84"/>
  <c r="BJ84"/>
  <c r="BH84"/>
  <c r="BG84"/>
  <c r="BI84" s="1"/>
  <c r="BC84"/>
  <c r="BB84"/>
  <c r="BD84" s="1"/>
  <c r="AZ84"/>
  <c r="AY84"/>
  <c r="AW84"/>
  <c r="AV84"/>
  <c r="AX84" s="1"/>
  <c r="AT84"/>
  <c r="AS84"/>
  <c r="AU84" s="1"/>
  <c r="AO84"/>
  <c r="AN84"/>
  <c r="AL84"/>
  <c r="AK84"/>
  <c r="AM84" s="1"/>
  <c r="AI84"/>
  <c r="AH84"/>
  <c r="AJ84" s="1"/>
  <c r="AF84"/>
  <c r="AE84"/>
  <c r="AA84"/>
  <c r="Z84"/>
  <c r="AB84" s="1"/>
  <c r="X84"/>
  <c r="W84"/>
  <c r="U84"/>
  <c r="T84"/>
  <c r="R84"/>
  <c r="Q84"/>
  <c r="S84" s="1"/>
  <c r="M84"/>
  <c r="L84"/>
  <c r="N84"/>
  <c r="J84"/>
  <c r="I84"/>
  <c r="G84"/>
  <c r="F84"/>
  <c r="H84" s="1"/>
  <c r="D84"/>
  <c r="C84"/>
  <c r="E84"/>
  <c r="C45"/>
  <c r="D45"/>
  <c r="F45"/>
  <c r="G45"/>
  <c r="H45" s="1"/>
  <c r="I45"/>
  <c r="J45"/>
  <c r="L45"/>
  <c r="M45"/>
  <c r="Q45"/>
  <c r="R45"/>
  <c r="T45"/>
  <c r="U45"/>
  <c r="W45"/>
  <c r="X45"/>
  <c r="Z45"/>
  <c r="AA45"/>
  <c r="AB45" s="1"/>
  <c r="AE45"/>
  <c r="AF45"/>
  <c r="AH45"/>
  <c r="AI45"/>
  <c r="AK45"/>
  <c r="AL45"/>
  <c r="AM45" s="1"/>
  <c r="AN45"/>
  <c r="AO45"/>
  <c r="AS45"/>
  <c r="AT45"/>
  <c r="AV45"/>
  <c r="AW45"/>
  <c r="AY45"/>
  <c r="AZ45"/>
  <c r="BB45"/>
  <c r="BC45"/>
  <c r="BG45"/>
  <c r="BH45"/>
  <c r="BI45" s="1"/>
  <c r="BJ45"/>
  <c r="BK45"/>
  <c r="BM45"/>
  <c r="BN45"/>
  <c r="BP45"/>
  <c r="BQ45"/>
  <c r="BU45"/>
  <c r="BV45"/>
  <c r="BX45"/>
  <c r="BY45"/>
  <c r="CA45"/>
  <c r="CB45"/>
  <c r="CC45" s="1"/>
  <c r="CD45"/>
  <c r="CE45"/>
  <c r="CI45"/>
  <c r="CJ45"/>
  <c r="CL45"/>
  <c r="CM45"/>
  <c r="CO45"/>
  <c r="CP45"/>
  <c r="CR45"/>
  <c r="CS45"/>
  <c r="CW45"/>
  <c r="CX45"/>
  <c r="CY45" s="1"/>
  <c r="CZ45"/>
  <c r="DA45"/>
  <c r="DC45"/>
  <c r="DD45"/>
  <c r="DF45"/>
  <c r="DG45"/>
  <c r="DK45"/>
  <c r="DL45"/>
  <c r="DO45"/>
  <c r="DP45"/>
  <c r="C46"/>
  <c r="D46"/>
  <c r="F46"/>
  <c r="G46"/>
  <c r="I46"/>
  <c r="J46"/>
  <c r="L46"/>
  <c r="M46"/>
  <c r="Q46"/>
  <c r="R46"/>
  <c r="T46"/>
  <c r="U46"/>
  <c r="W46"/>
  <c r="X46"/>
  <c r="Z46"/>
  <c r="AA46"/>
  <c r="AE46"/>
  <c r="AF46"/>
  <c r="AH46"/>
  <c r="AI46"/>
  <c r="AK46"/>
  <c r="AL46"/>
  <c r="AN46"/>
  <c r="AO46"/>
  <c r="AS46"/>
  <c r="AT46"/>
  <c r="AV46"/>
  <c r="AW46"/>
  <c r="AY46"/>
  <c r="AZ46"/>
  <c r="BB46"/>
  <c r="BC46"/>
  <c r="BG46"/>
  <c r="BH46"/>
  <c r="BJ46"/>
  <c r="BK46"/>
  <c r="BM46"/>
  <c r="BN46"/>
  <c r="BP46"/>
  <c r="BQ46"/>
  <c r="BU46"/>
  <c r="BV46"/>
  <c r="BX46"/>
  <c r="BY46"/>
  <c r="CA46"/>
  <c r="CB46"/>
  <c r="CD46"/>
  <c r="CE46"/>
  <c r="CI46"/>
  <c r="CJ46"/>
  <c r="CL46"/>
  <c r="CM46"/>
  <c r="CO46"/>
  <c r="CP46"/>
  <c r="CR46"/>
  <c r="CS46"/>
  <c r="CW46"/>
  <c r="CX46"/>
  <c r="CZ46"/>
  <c r="DA46"/>
  <c r="DC46"/>
  <c r="DD46"/>
  <c r="DF46"/>
  <c r="DG46"/>
  <c r="DK46"/>
  <c r="DL46"/>
  <c r="DO46"/>
  <c r="DP46"/>
  <c r="C47"/>
  <c r="D47"/>
  <c r="E47" s="1"/>
  <c r="F47"/>
  <c r="G47"/>
  <c r="I47"/>
  <c r="J47"/>
  <c r="L47"/>
  <c r="M47"/>
  <c r="Q47"/>
  <c r="R47"/>
  <c r="T47"/>
  <c r="U47"/>
  <c r="W47"/>
  <c r="X47"/>
  <c r="Z47"/>
  <c r="AA47"/>
  <c r="AE47"/>
  <c r="AF47"/>
  <c r="AH47"/>
  <c r="AI47"/>
  <c r="AK47"/>
  <c r="AL47"/>
  <c r="AN47"/>
  <c r="AO47"/>
  <c r="AS47"/>
  <c r="AT47"/>
  <c r="AV47"/>
  <c r="AW47"/>
  <c r="AY47"/>
  <c r="AZ47"/>
  <c r="BB47"/>
  <c r="BC47"/>
  <c r="BG47"/>
  <c r="BH47"/>
  <c r="BJ47"/>
  <c r="BK47"/>
  <c r="BM47"/>
  <c r="BN47"/>
  <c r="BP47"/>
  <c r="BQ47"/>
  <c r="BU47"/>
  <c r="BV47"/>
  <c r="BX47"/>
  <c r="BY47"/>
  <c r="CA47"/>
  <c r="CB47"/>
  <c r="CD47"/>
  <c r="CE47"/>
  <c r="CI47"/>
  <c r="CJ47"/>
  <c r="CL47"/>
  <c r="CM47"/>
  <c r="CO47"/>
  <c r="CP47"/>
  <c r="CR47"/>
  <c r="CS47"/>
  <c r="CW47"/>
  <c r="CX47"/>
  <c r="CZ47"/>
  <c r="DA47"/>
  <c r="DC47"/>
  <c r="DD47"/>
  <c r="DF47"/>
  <c r="DG47"/>
  <c r="DK47"/>
  <c r="DL47"/>
  <c r="DO47"/>
  <c r="DP47"/>
  <c r="DQ47" s="1"/>
  <c r="DZ47" s="1"/>
  <c r="C48"/>
  <c r="D48"/>
  <c r="F48"/>
  <c r="G48"/>
  <c r="I48"/>
  <c r="J48"/>
  <c r="L48"/>
  <c r="M48"/>
  <c r="Q48"/>
  <c r="R48"/>
  <c r="T48"/>
  <c r="U48"/>
  <c r="W48"/>
  <c r="X48"/>
  <c r="Z48"/>
  <c r="AA48"/>
  <c r="AE48"/>
  <c r="AF48"/>
  <c r="AH48"/>
  <c r="AI48"/>
  <c r="AK48"/>
  <c r="AL48"/>
  <c r="AN48"/>
  <c r="AO48"/>
  <c r="AS48"/>
  <c r="AT48"/>
  <c r="AV48"/>
  <c r="AW48"/>
  <c r="AY48"/>
  <c r="AZ48"/>
  <c r="BB48"/>
  <c r="BC48"/>
  <c r="BG48"/>
  <c r="BH48"/>
  <c r="BJ48"/>
  <c r="BK48"/>
  <c r="BM48"/>
  <c r="BN48"/>
  <c r="BP48"/>
  <c r="BQ48"/>
  <c r="BU48"/>
  <c r="BV48"/>
  <c r="BX48"/>
  <c r="BY48"/>
  <c r="CA48"/>
  <c r="CB48"/>
  <c r="CD48"/>
  <c r="CE48"/>
  <c r="CI48"/>
  <c r="CJ48"/>
  <c r="CL48"/>
  <c r="CM48"/>
  <c r="CO48"/>
  <c r="CP48"/>
  <c r="CR48"/>
  <c r="CS48"/>
  <c r="CW48"/>
  <c r="CX48"/>
  <c r="CZ48"/>
  <c r="DA48"/>
  <c r="DC48"/>
  <c r="DD48"/>
  <c r="DF48"/>
  <c r="DG48"/>
  <c r="DK48"/>
  <c r="DL48"/>
  <c r="DO48"/>
  <c r="DP48"/>
  <c r="C49"/>
  <c r="D49"/>
  <c r="F49"/>
  <c r="G49"/>
  <c r="I49"/>
  <c r="J49"/>
  <c r="L49"/>
  <c r="M49"/>
  <c r="Q49"/>
  <c r="R49"/>
  <c r="T49"/>
  <c r="U49"/>
  <c r="W49"/>
  <c r="X49"/>
  <c r="Z49"/>
  <c r="AA49"/>
  <c r="AE49"/>
  <c r="AF49"/>
  <c r="AH49"/>
  <c r="AI49"/>
  <c r="AK49"/>
  <c r="AL49"/>
  <c r="AN49"/>
  <c r="AO49"/>
  <c r="AS49"/>
  <c r="AT49"/>
  <c r="AV49"/>
  <c r="AW49"/>
  <c r="AY49"/>
  <c r="AZ49"/>
  <c r="BB49"/>
  <c r="BC49"/>
  <c r="BG49"/>
  <c r="BH49"/>
  <c r="BJ49"/>
  <c r="BK49"/>
  <c r="BM49"/>
  <c r="BN49"/>
  <c r="BP49"/>
  <c r="BQ49"/>
  <c r="BU49"/>
  <c r="BV49"/>
  <c r="BX49"/>
  <c r="BY49"/>
  <c r="CA49"/>
  <c r="CB49"/>
  <c r="CD49"/>
  <c r="CE49"/>
  <c r="CI49"/>
  <c r="CJ49"/>
  <c r="CL49"/>
  <c r="CM49"/>
  <c r="CO49"/>
  <c r="CP49"/>
  <c r="CR49"/>
  <c r="CS49"/>
  <c r="CW49"/>
  <c r="CX49"/>
  <c r="CZ49"/>
  <c r="DA49"/>
  <c r="DC49"/>
  <c r="DD49"/>
  <c r="DF49"/>
  <c r="DG49"/>
  <c r="DK49"/>
  <c r="DL49"/>
  <c r="DM49" s="1"/>
  <c r="DO49"/>
  <c r="DP49"/>
  <c r="C50"/>
  <c r="D50"/>
  <c r="F50"/>
  <c r="G50"/>
  <c r="I50"/>
  <c r="J50"/>
  <c r="L50"/>
  <c r="M50"/>
  <c r="Q50"/>
  <c r="R50"/>
  <c r="T50"/>
  <c r="U50"/>
  <c r="W50"/>
  <c r="X50"/>
  <c r="Z50"/>
  <c r="AA50"/>
  <c r="AE50"/>
  <c r="AF50"/>
  <c r="AH50"/>
  <c r="AI50"/>
  <c r="AK50"/>
  <c r="AL50"/>
  <c r="AN50"/>
  <c r="AO50"/>
  <c r="AS50"/>
  <c r="AT50"/>
  <c r="AV50"/>
  <c r="AW50"/>
  <c r="AY50"/>
  <c r="AZ50"/>
  <c r="BB50"/>
  <c r="BC50"/>
  <c r="BG50"/>
  <c r="BH50"/>
  <c r="BJ50"/>
  <c r="BK50"/>
  <c r="BM50"/>
  <c r="BN50"/>
  <c r="BP50"/>
  <c r="BQ50"/>
  <c r="BU50"/>
  <c r="BV50"/>
  <c r="BX50"/>
  <c r="BY50"/>
  <c r="CA50"/>
  <c r="CB50"/>
  <c r="CD50"/>
  <c r="CE50"/>
  <c r="CI50"/>
  <c r="CJ50"/>
  <c r="CL50"/>
  <c r="CM50"/>
  <c r="CO50"/>
  <c r="CP50"/>
  <c r="CR50"/>
  <c r="CS50"/>
  <c r="CW50"/>
  <c r="CX50"/>
  <c r="CZ50"/>
  <c r="DA50"/>
  <c r="DC50"/>
  <c r="DD50"/>
  <c r="DF50"/>
  <c r="DG50"/>
  <c r="DK50"/>
  <c r="DL50"/>
  <c r="DO50"/>
  <c r="DP50"/>
  <c r="C51"/>
  <c r="D51"/>
  <c r="F51"/>
  <c r="G51"/>
  <c r="I51"/>
  <c r="J51"/>
  <c r="L51"/>
  <c r="M51"/>
  <c r="Q51"/>
  <c r="R51"/>
  <c r="T51"/>
  <c r="U51"/>
  <c r="W51"/>
  <c r="X51"/>
  <c r="Z51"/>
  <c r="AA51"/>
  <c r="AE51"/>
  <c r="AF51"/>
  <c r="AH51"/>
  <c r="AI51"/>
  <c r="AK51"/>
  <c r="AL51"/>
  <c r="AN51"/>
  <c r="AO51"/>
  <c r="AS51"/>
  <c r="AT51"/>
  <c r="AV51"/>
  <c r="AW51"/>
  <c r="AY51"/>
  <c r="AZ51"/>
  <c r="BB51"/>
  <c r="BC51"/>
  <c r="BG51"/>
  <c r="BH51"/>
  <c r="BJ51"/>
  <c r="BK51"/>
  <c r="BM51"/>
  <c r="BN51"/>
  <c r="BP51"/>
  <c r="BQ51"/>
  <c r="BU51"/>
  <c r="BV51"/>
  <c r="BX51"/>
  <c r="BY51"/>
  <c r="CA51"/>
  <c r="CB51"/>
  <c r="CD51"/>
  <c r="CE51"/>
  <c r="CI51"/>
  <c r="CJ51"/>
  <c r="CL51"/>
  <c r="CM51"/>
  <c r="CO51"/>
  <c r="CP51"/>
  <c r="CR51"/>
  <c r="CS51"/>
  <c r="CW51"/>
  <c r="CX51"/>
  <c r="CZ51"/>
  <c r="DA51"/>
  <c r="DC51"/>
  <c r="DD51"/>
  <c r="DF51"/>
  <c r="DG51"/>
  <c r="DK51"/>
  <c r="DL51"/>
  <c r="DO51"/>
  <c r="DP51"/>
  <c r="DQ51" s="1"/>
  <c r="DZ51" s="1"/>
  <c r="C52"/>
  <c r="D52"/>
  <c r="F52"/>
  <c r="G52"/>
  <c r="I52"/>
  <c r="J52"/>
  <c r="L52"/>
  <c r="M52"/>
  <c r="Q52"/>
  <c r="R52"/>
  <c r="T52"/>
  <c r="U52"/>
  <c r="W52"/>
  <c r="X52"/>
  <c r="Z52"/>
  <c r="AA52"/>
  <c r="AE52"/>
  <c r="AF52"/>
  <c r="AH52"/>
  <c r="AI52"/>
  <c r="AK52"/>
  <c r="AL52"/>
  <c r="AN52"/>
  <c r="AO52"/>
  <c r="AS52"/>
  <c r="AT52"/>
  <c r="AV52"/>
  <c r="AW52"/>
  <c r="AY52"/>
  <c r="AZ52"/>
  <c r="BB52"/>
  <c r="BC52"/>
  <c r="BG52"/>
  <c r="BH52"/>
  <c r="BJ52"/>
  <c r="BK52"/>
  <c r="BM52"/>
  <c r="BN52"/>
  <c r="BP52"/>
  <c r="BQ52"/>
  <c r="BU52"/>
  <c r="BV52"/>
  <c r="BX52"/>
  <c r="BY52"/>
  <c r="CA52"/>
  <c r="CB52"/>
  <c r="CD52"/>
  <c r="CE52"/>
  <c r="CI52"/>
  <c r="CJ52"/>
  <c r="CL52"/>
  <c r="CM52"/>
  <c r="CO52"/>
  <c r="CP52"/>
  <c r="CR52"/>
  <c r="CS52"/>
  <c r="CW52"/>
  <c r="CX52"/>
  <c r="CZ52"/>
  <c r="DA52"/>
  <c r="DC52"/>
  <c r="DD52"/>
  <c r="DF52"/>
  <c r="DG52"/>
  <c r="DK52"/>
  <c r="DL52"/>
  <c r="DO52"/>
  <c r="DP52"/>
  <c r="C53"/>
  <c r="D53"/>
  <c r="F53"/>
  <c r="G53"/>
  <c r="I53"/>
  <c r="J53"/>
  <c r="L53"/>
  <c r="M53"/>
  <c r="Q53"/>
  <c r="R53"/>
  <c r="T53"/>
  <c r="U53"/>
  <c r="W53"/>
  <c r="X53"/>
  <c r="Z53"/>
  <c r="AA53"/>
  <c r="AE53"/>
  <c r="AF53"/>
  <c r="AH53"/>
  <c r="AI53"/>
  <c r="AK53"/>
  <c r="AL53"/>
  <c r="AN53"/>
  <c r="AO53"/>
  <c r="AS53"/>
  <c r="AT53"/>
  <c r="AV53"/>
  <c r="AW53"/>
  <c r="AY53"/>
  <c r="AZ53"/>
  <c r="BB53"/>
  <c r="BC53"/>
  <c r="BG53"/>
  <c r="BH53"/>
  <c r="BJ53"/>
  <c r="BK53"/>
  <c r="BM53"/>
  <c r="BN53"/>
  <c r="BP53"/>
  <c r="BQ53"/>
  <c r="BU53"/>
  <c r="BV53"/>
  <c r="BX53"/>
  <c r="BY53"/>
  <c r="CA53"/>
  <c r="CB53"/>
  <c r="CD53"/>
  <c r="CE53"/>
  <c r="CI53"/>
  <c r="CJ53"/>
  <c r="CL53"/>
  <c r="CM53"/>
  <c r="CO53"/>
  <c r="CP53"/>
  <c r="CR53"/>
  <c r="CS53"/>
  <c r="CW53"/>
  <c r="CX53"/>
  <c r="CZ53"/>
  <c r="DA53"/>
  <c r="DC53"/>
  <c r="DD53"/>
  <c r="DF53"/>
  <c r="DG53"/>
  <c r="DK53"/>
  <c r="DL53"/>
  <c r="DO53"/>
  <c r="DP53"/>
  <c r="C54"/>
  <c r="D54"/>
  <c r="F54"/>
  <c r="G54"/>
  <c r="I54"/>
  <c r="J54"/>
  <c r="L54"/>
  <c r="M54"/>
  <c r="Q54"/>
  <c r="R54"/>
  <c r="T54"/>
  <c r="U54"/>
  <c r="W54"/>
  <c r="X54"/>
  <c r="Z54"/>
  <c r="AA54"/>
  <c r="AE54"/>
  <c r="AF54"/>
  <c r="AH54"/>
  <c r="AI54"/>
  <c r="AK54"/>
  <c r="AL54"/>
  <c r="AN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V54"/>
  <c r="BX54"/>
  <c r="BY54"/>
  <c r="CA54"/>
  <c r="CB54"/>
  <c r="CD54"/>
  <c r="CE54"/>
  <c r="CI54"/>
  <c r="CJ54"/>
  <c r="CL54"/>
  <c r="CM54"/>
  <c r="CO54"/>
  <c r="CP54"/>
  <c r="CR54"/>
  <c r="CS54"/>
  <c r="CW54"/>
  <c r="CX54"/>
  <c r="CZ54"/>
  <c r="DA54"/>
  <c r="DC54"/>
  <c r="DD54"/>
  <c r="DF54"/>
  <c r="DG54"/>
  <c r="DK54"/>
  <c r="DL54"/>
  <c r="DO54"/>
  <c r="DP54"/>
  <c r="C55"/>
  <c r="D55"/>
  <c r="F55"/>
  <c r="G55"/>
  <c r="I55"/>
  <c r="J55"/>
  <c r="L55"/>
  <c r="M55"/>
  <c r="Q55"/>
  <c r="R55"/>
  <c r="T55"/>
  <c r="U55"/>
  <c r="W55"/>
  <c r="X55"/>
  <c r="Z55"/>
  <c r="AA55"/>
  <c r="AE55"/>
  <c r="AF55"/>
  <c r="AH55"/>
  <c r="AI55"/>
  <c r="AK55"/>
  <c r="AL55"/>
  <c r="AN55"/>
  <c r="AO55"/>
  <c r="AS55"/>
  <c r="AT55"/>
  <c r="AV55"/>
  <c r="AW55"/>
  <c r="AY55"/>
  <c r="AZ55"/>
  <c r="BB55"/>
  <c r="BC55"/>
  <c r="BG55"/>
  <c r="BH55"/>
  <c r="BJ55"/>
  <c r="BK55"/>
  <c r="BM55"/>
  <c r="BN55"/>
  <c r="BP55"/>
  <c r="BQ55"/>
  <c r="BU55"/>
  <c r="BV55"/>
  <c r="BX55"/>
  <c r="BY55"/>
  <c r="CA55"/>
  <c r="CB55"/>
  <c r="CD55"/>
  <c r="CE55"/>
  <c r="CI55"/>
  <c r="CJ55"/>
  <c r="CL55"/>
  <c r="CM55"/>
  <c r="CO55"/>
  <c r="CP55"/>
  <c r="CR55"/>
  <c r="CS55"/>
  <c r="CW55"/>
  <c r="CX55"/>
  <c r="CZ55"/>
  <c r="DA55"/>
  <c r="DC55"/>
  <c r="DD55"/>
  <c r="DF55"/>
  <c r="DG55"/>
  <c r="DK55"/>
  <c r="DL55"/>
  <c r="DO55"/>
  <c r="DP55"/>
  <c r="C56"/>
  <c r="D56"/>
  <c r="F56"/>
  <c r="G56"/>
  <c r="I56"/>
  <c r="J56"/>
  <c r="L56"/>
  <c r="M56"/>
  <c r="Q56"/>
  <c r="R56"/>
  <c r="T56"/>
  <c r="U56"/>
  <c r="W56"/>
  <c r="X56"/>
  <c r="Z56"/>
  <c r="AA56"/>
  <c r="AE56"/>
  <c r="AF56"/>
  <c r="AH56"/>
  <c r="AI56"/>
  <c r="AK56"/>
  <c r="AL56"/>
  <c r="AN56"/>
  <c r="AO56"/>
  <c r="AS56"/>
  <c r="AT56"/>
  <c r="AV56"/>
  <c r="AW56"/>
  <c r="AY56"/>
  <c r="AZ56"/>
  <c r="BB56"/>
  <c r="BC56"/>
  <c r="BG56"/>
  <c r="BH56"/>
  <c r="BJ56"/>
  <c r="BK56"/>
  <c r="BM56"/>
  <c r="BN56"/>
  <c r="BP56"/>
  <c r="BQ56"/>
  <c r="BU56"/>
  <c r="BV56"/>
  <c r="BX56"/>
  <c r="BY56"/>
  <c r="CA56"/>
  <c r="CB56"/>
  <c r="CD56"/>
  <c r="CE56"/>
  <c r="CI56"/>
  <c r="CJ56"/>
  <c r="CL56"/>
  <c r="CM56"/>
  <c r="CO56"/>
  <c r="CP56"/>
  <c r="CR56"/>
  <c r="CS56"/>
  <c r="CW56"/>
  <c r="CX56"/>
  <c r="CZ56"/>
  <c r="DA56"/>
  <c r="DC56"/>
  <c r="DD56"/>
  <c r="DF56"/>
  <c r="DG56"/>
  <c r="DK56"/>
  <c r="DL56"/>
  <c r="DO56"/>
  <c r="DP56"/>
  <c r="C57"/>
  <c r="D57"/>
  <c r="F57"/>
  <c r="G57"/>
  <c r="I57"/>
  <c r="J57"/>
  <c r="L57"/>
  <c r="M57"/>
  <c r="Q57"/>
  <c r="R57"/>
  <c r="T57"/>
  <c r="U57"/>
  <c r="W57"/>
  <c r="X57"/>
  <c r="Z57"/>
  <c r="AA57"/>
  <c r="AE57"/>
  <c r="AF57"/>
  <c r="AH57"/>
  <c r="AI57"/>
  <c r="AK57"/>
  <c r="AL57"/>
  <c r="AN57"/>
  <c r="AO57"/>
  <c r="AS57"/>
  <c r="AT57"/>
  <c r="AV57"/>
  <c r="AW57"/>
  <c r="AY57"/>
  <c r="AZ57"/>
  <c r="BB57"/>
  <c r="BC57"/>
  <c r="BG57"/>
  <c r="BH57"/>
  <c r="BJ57"/>
  <c r="BK57"/>
  <c r="BM57"/>
  <c r="BN57"/>
  <c r="BP57"/>
  <c r="BQ57"/>
  <c r="BU57"/>
  <c r="BV57"/>
  <c r="BX57"/>
  <c r="BY57"/>
  <c r="CA57"/>
  <c r="CB57"/>
  <c r="CD57"/>
  <c r="CE57"/>
  <c r="CI57"/>
  <c r="CJ57"/>
  <c r="CL57"/>
  <c r="CM57"/>
  <c r="CO57"/>
  <c r="CP57"/>
  <c r="CR57"/>
  <c r="CS57"/>
  <c r="CW57"/>
  <c r="CX57"/>
  <c r="CZ57"/>
  <c r="DA57"/>
  <c r="DC57"/>
  <c r="DD57"/>
  <c r="DF57"/>
  <c r="DG57"/>
  <c r="DK57"/>
  <c r="DL57"/>
  <c r="DO57"/>
  <c r="DP57"/>
  <c r="C58"/>
  <c r="D58"/>
  <c r="F58"/>
  <c r="G58"/>
  <c r="I58"/>
  <c r="J58"/>
  <c r="L58"/>
  <c r="M58"/>
  <c r="Q58"/>
  <c r="R58"/>
  <c r="T58"/>
  <c r="U58"/>
  <c r="W58"/>
  <c r="X58"/>
  <c r="Z58"/>
  <c r="AA58"/>
  <c r="AE58"/>
  <c r="AF58"/>
  <c r="AH58"/>
  <c r="AI58"/>
  <c r="AK58"/>
  <c r="AL58"/>
  <c r="AN58"/>
  <c r="AO58"/>
  <c r="AS58"/>
  <c r="AT58"/>
  <c r="AV58"/>
  <c r="AW58"/>
  <c r="AY58"/>
  <c r="AZ58"/>
  <c r="BB58"/>
  <c r="BC58"/>
  <c r="BG58"/>
  <c r="BH58"/>
  <c r="BJ58"/>
  <c r="BK58"/>
  <c r="BM58"/>
  <c r="BN58"/>
  <c r="BP58"/>
  <c r="BQ58"/>
  <c r="BU58"/>
  <c r="BV58"/>
  <c r="BX58"/>
  <c r="BY58"/>
  <c r="CA58"/>
  <c r="CB58"/>
  <c r="CD58"/>
  <c r="CE58"/>
  <c r="CI58"/>
  <c r="CJ58"/>
  <c r="CL58"/>
  <c r="CM58"/>
  <c r="CO58"/>
  <c r="CP58"/>
  <c r="CR58"/>
  <c r="CS58"/>
  <c r="CW58"/>
  <c r="CX58"/>
  <c r="CZ58"/>
  <c r="DA58"/>
  <c r="DC58"/>
  <c r="DD58"/>
  <c r="DF58"/>
  <c r="DG58"/>
  <c r="DK58"/>
  <c r="DL58"/>
  <c r="DO58"/>
  <c r="DP58"/>
  <c r="DQ58" s="1"/>
  <c r="DZ58" s="1"/>
  <c r="C59"/>
  <c r="D59"/>
  <c r="F59"/>
  <c r="G59"/>
  <c r="I59"/>
  <c r="J59"/>
  <c r="K59" s="1"/>
  <c r="L59"/>
  <c r="M59"/>
  <c r="Q59"/>
  <c r="R59"/>
  <c r="T59"/>
  <c r="U59"/>
  <c r="W59"/>
  <c r="X59"/>
  <c r="Z59"/>
  <c r="AA59"/>
  <c r="AE59"/>
  <c r="AF59"/>
  <c r="AG59" s="1"/>
  <c r="AH59"/>
  <c r="AI59"/>
  <c r="AK59"/>
  <c r="AL59"/>
  <c r="AN59"/>
  <c r="AO59"/>
  <c r="AS59"/>
  <c r="AT59"/>
  <c r="AV59"/>
  <c r="AW59"/>
  <c r="AY59"/>
  <c r="AZ59"/>
  <c r="BA59" s="1"/>
  <c r="BB59"/>
  <c r="BC59"/>
  <c r="BG59"/>
  <c r="BH59"/>
  <c r="BJ59"/>
  <c r="BK59"/>
  <c r="BM59"/>
  <c r="BN59"/>
  <c r="BP59"/>
  <c r="BQ59"/>
  <c r="BU59"/>
  <c r="BV59"/>
  <c r="BW59" s="1"/>
  <c r="BX59"/>
  <c r="BY59"/>
  <c r="CA59"/>
  <c r="CB59"/>
  <c r="CD59"/>
  <c r="CE59"/>
  <c r="CI59"/>
  <c r="CJ59"/>
  <c r="CL59"/>
  <c r="CM59"/>
  <c r="CO59"/>
  <c r="CP59"/>
  <c r="CQ59" s="1"/>
  <c r="CR59"/>
  <c r="CS59"/>
  <c r="CW59"/>
  <c r="CX59"/>
  <c r="CZ59"/>
  <c r="DA59"/>
  <c r="DC59"/>
  <c r="DD59"/>
  <c r="DF59"/>
  <c r="DG59"/>
  <c r="DK59"/>
  <c r="DL59"/>
  <c r="DM59" s="1"/>
  <c r="DY59" s="1"/>
  <c r="DO59"/>
  <c r="DP59"/>
  <c r="C60"/>
  <c r="D60"/>
  <c r="F60"/>
  <c r="G60"/>
  <c r="I60"/>
  <c r="J60"/>
  <c r="L60"/>
  <c r="M60"/>
  <c r="Q60"/>
  <c r="R60"/>
  <c r="S60" s="1"/>
  <c r="T60"/>
  <c r="U60"/>
  <c r="W60"/>
  <c r="X60"/>
  <c r="Z60"/>
  <c r="AA60"/>
  <c r="AE60"/>
  <c r="AF60"/>
  <c r="AH60"/>
  <c r="AI60"/>
  <c r="AK60"/>
  <c r="AL60"/>
  <c r="AN60"/>
  <c r="AO60"/>
  <c r="AS60"/>
  <c r="AT60"/>
  <c r="AV60"/>
  <c r="AW60"/>
  <c r="AY60"/>
  <c r="AZ60"/>
  <c r="BB60"/>
  <c r="BC60"/>
  <c r="BG60"/>
  <c r="BH60"/>
  <c r="BJ60"/>
  <c r="BK60"/>
  <c r="BM60"/>
  <c r="BN60"/>
  <c r="BP60"/>
  <c r="BQ60"/>
  <c r="BU60"/>
  <c r="BV60"/>
  <c r="BX60"/>
  <c r="BY60"/>
  <c r="CA60"/>
  <c r="CB60"/>
  <c r="CD60"/>
  <c r="CE60"/>
  <c r="CI60"/>
  <c r="CJ60"/>
  <c r="CL60"/>
  <c r="CM60"/>
  <c r="CN60" s="1"/>
  <c r="CO60"/>
  <c r="CP60"/>
  <c r="CR60"/>
  <c r="CS60"/>
  <c r="CW60"/>
  <c r="CX60"/>
  <c r="CZ60"/>
  <c r="DA60"/>
  <c r="DC60"/>
  <c r="DD60"/>
  <c r="DF60"/>
  <c r="DG60"/>
  <c r="DH60" s="1"/>
  <c r="DK60"/>
  <c r="DL60"/>
  <c r="DO60"/>
  <c r="DP60"/>
  <c r="C61"/>
  <c r="D61"/>
  <c r="F61"/>
  <c r="G61"/>
  <c r="I61"/>
  <c r="J61"/>
  <c r="L61"/>
  <c r="M61"/>
  <c r="Q61"/>
  <c r="R61"/>
  <c r="T61"/>
  <c r="U61"/>
  <c r="W61"/>
  <c r="X61"/>
  <c r="Y61" s="1"/>
  <c r="Z61"/>
  <c r="AA61"/>
  <c r="AE61"/>
  <c r="AF61"/>
  <c r="AH61"/>
  <c r="AI61"/>
  <c r="AK61"/>
  <c r="AL61"/>
  <c r="AN61"/>
  <c r="AO61"/>
  <c r="AS61"/>
  <c r="AT61"/>
  <c r="AV61"/>
  <c r="AW61"/>
  <c r="AY61"/>
  <c r="AZ61"/>
  <c r="BB61"/>
  <c r="BC61"/>
  <c r="BG61"/>
  <c r="BH61"/>
  <c r="BJ61"/>
  <c r="BK61"/>
  <c r="BM61"/>
  <c r="BN61"/>
  <c r="BO61" s="1"/>
  <c r="BP61"/>
  <c r="BQ61"/>
  <c r="BU61"/>
  <c r="BV61"/>
  <c r="BX61"/>
  <c r="BY61"/>
  <c r="CA61"/>
  <c r="CB61"/>
  <c r="CD61"/>
  <c r="CE61"/>
  <c r="CI61"/>
  <c r="CJ61"/>
  <c r="CK61" s="1"/>
  <c r="CL61"/>
  <c r="CM61"/>
  <c r="CO61"/>
  <c r="CP61"/>
  <c r="CR61"/>
  <c r="CS61"/>
  <c r="CW61"/>
  <c r="CX61"/>
  <c r="CZ61"/>
  <c r="DA61"/>
  <c r="DC61"/>
  <c r="DD61"/>
  <c r="DE61" s="1"/>
  <c r="DF61"/>
  <c r="DG61"/>
  <c r="DK61"/>
  <c r="DL61"/>
  <c r="DO61"/>
  <c r="DP61"/>
  <c r="C62"/>
  <c r="D62"/>
  <c r="F62"/>
  <c r="G62"/>
  <c r="I62"/>
  <c r="J62"/>
  <c r="L62"/>
  <c r="M62"/>
  <c r="Q62"/>
  <c r="R62"/>
  <c r="T62"/>
  <c r="U62"/>
  <c r="V62" s="1"/>
  <c r="W62"/>
  <c r="X62"/>
  <c r="Z62"/>
  <c r="AA62"/>
  <c r="AE62"/>
  <c r="AF62"/>
  <c r="AH62"/>
  <c r="AI62"/>
  <c r="AK62"/>
  <c r="AL62"/>
  <c r="AN62"/>
  <c r="AO62"/>
  <c r="AP62" s="1"/>
  <c r="AS62"/>
  <c r="AT62"/>
  <c r="AV62"/>
  <c r="AW62"/>
  <c r="AY62"/>
  <c r="AZ62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F62" s="1"/>
  <c r="CI62"/>
  <c r="CJ62"/>
  <c r="CL62"/>
  <c r="CM62"/>
  <c r="CO62"/>
  <c r="CP62"/>
  <c r="CR62"/>
  <c r="CS62"/>
  <c r="CW62"/>
  <c r="CX62"/>
  <c r="CZ62"/>
  <c r="DA62"/>
  <c r="DC62"/>
  <c r="DD62"/>
  <c r="DF62"/>
  <c r="DG62"/>
  <c r="DK62"/>
  <c r="DL62"/>
  <c r="DM62" s="1"/>
  <c r="DY62" s="1"/>
  <c r="DO62"/>
  <c r="DP62"/>
  <c r="C63"/>
  <c r="D63"/>
  <c r="F63"/>
  <c r="G63"/>
  <c r="I63"/>
  <c r="J63"/>
  <c r="L63"/>
  <c r="M63"/>
  <c r="Q63"/>
  <c r="R63"/>
  <c r="S63" s="1"/>
  <c r="T63"/>
  <c r="U63"/>
  <c r="W63"/>
  <c r="X63"/>
  <c r="Z63"/>
  <c r="AA63"/>
  <c r="AE63"/>
  <c r="AF63"/>
  <c r="AH63"/>
  <c r="AI63"/>
  <c r="AK63"/>
  <c r="AL63"/>
  <c r="AN63"/>
  <c r="AO63"/>
  <c r="AS63"/>
  <c r="AT63"/>
  <c r="AV63"/>
  <c r="AW63"/>
  <c r="AY63"/>
  <c r="AZ63"/>
  <c r="BB63"/>
  <c r="BC63"/>
  <c r="BG63"/>
  <c r="BH63"/>
  <c r="BI63" s="1"/>
  <c r="BJ63"/>
  <c r="BK63"/>
  <c r="BM63"/>
  <c r="BN63"/>
  <c r="BP63"/>
  <c r="BQ63"/>
  <c r="BU63"/>
  <c r="BV63"/>
  <c r="BX63"/>
  <c r="BY63"/>
  <c r="CA63"/>
  <c r="CB63"/>
  <c r="CD63"/>
  <c r="CE63"/>
  <c r="CI63"/>
  <c r="CJ63"/>
  <c r="CL63"/>
  <c r="CM63"/>
  <c r="CN63" s="1"/>
  <c r="CO63"/>
  <c r="CP63"/>
  <c r="CR63"/>
  <c r="CS63"/>
  <c r="CW63"/>
  <c r="CX63"/>
  <c r="CZ63"/>
  <c r="DA63"/>
  <c r="DC63"/>
  <c r="DD63"/>
  <c r="DF63"/>
  <c r="DG63"/>
  <c r="DH63" s="1"/>
  <c r="DK63"/>
  <c r="DL63"/>
  <c r="DO63"/>
  <c r="DP63"/>
  <c r="C64"/>
  <c r="D64"/>
  <c r="F64"/>
  <c r="G64"/>
  <c r="I64"/>
  <c r="J64"/>
  <c r="L64"/>
  <c r="M64"/>
  <c r="Q64"/>
  <c r="R64"/>
  <c r="T64"/>
  <c r="U64"/>
  <c r="W64"/>
  <c r="X64"/>
  <c r="Z64"/>
  <c r="AA64"/>
  <c r="AE64"/>
  <c r="AF64"/>
  <c r="AH64"/>
  <c r="AI64"/>
  <c r="AK64"/>
  <c r="AL64"/>
  <c r="AN64"/>
  <c r="AO64"/>
  <c r="AS64"/>
  <c r="AT64"/>
  <c r="AU64" s="1"/>
  <c r="AV64"/>
  <c r="AW64"/>
  <c r="AY64"/>
  <c r="AZ64"/>
  <c r="BB64"/>
  <c r="BC64"/>
  <c r="BG64"/>
  <c r="BH64"/>
  <c r="BJ64"/>
  <c r="BK64"/>
  <c r="BM64"/>
  <c r="BN64"/>
  <c r="BP64"/>
  <c r="BQ64"/>
  <c r="BU64"/>
  <c r="BV64"/>
  <c r="BX64"/>
  <c r="BY64"/>
  <c r="BZ64" s="1"/>
  <c r="CA64"/>
  <c r="CB64"/>
  <c r="CD64"/>
  <c r="CE64"/>
  <c r="CI64"/>
  <c r="CJ64"/>
  <c r="CL64"/>
  <c r="CM64"/>
  <c r="CO64"/>
  <c r="CP64"/>
  <c r="CR64"/>
  <c r="CS64"/>
  <c r="CW64"/>
  <c r="CX64"/>
  <c r="CZ64"/>
  <c r="DA64"/>
  <c r="DC64"/>
  <c r="DD64"/>
  <c r="DF64"/>
  <c r="DG64"/>
  <c r="DK64"/>
  <c r="DL64"/>
  <c r="DO64"/>
  <c r="DP64"/>
  <c r="C65"/>
  <c r="D65"/>
  <c r="F65"/>
  <c r="G65"/>
  <c r="I65"/>
  <c r="J65"/>
  <c r="L65"/>
  <c r="M65"/>
  <c r="Q65"/>
  <c r="R65"/>
  <c r="T65"/>
  <c r="U65"/>
  <c r="W65"/>
  <c r="X65"/>
  <c r="Z65"/>
  <c r="AA65"/>
  <c r="AE65"/>
  <c r="AF65"/>
  <c r="AH65"/>
  <c r="AI65"/>
  <c r="AK65"/>
  <c r="AL65"/>
  <c r="AN65"/>
  <c r="AO65"/>
  <c r="AS65"/>
  <c r="AT65"/>
  <c r="AV65"/>
  <c r="AW65"/>
  <c r="AY65"/>
  <c r="AZ65"/>
  <c r="BB65"/>
  <c r="BC65"/>
  <c r="BG65"/>
  <c r="BH65"/>
  <c r="BJ65"/>
  <c r="BK65"/>
  <c r="BL65" s="1"/>
  <c r="BM65"/>
  <c r="BN65"/>
  <c r="BP65"/>
  <c r="BQ65"/>
  <c r="BU65"/>
  <c r="BV65"/>
  <c r="BX65"/>
  <c r="BY65"/>
  <c r="CA65"/>
  <c r="CB65"/>
  <c r="CD65"/>
  <c r="CE65"/>
  <c r="CI65"/>
  <c r="CJ65"/>
  <c r="CL65"/>
  <c r="CM65"/>
  <c r="CO65"/>
  <c r="CP65"/>
  <c r="CR65"/>
  <c r="CS65"/>
  <c r="CW65"/>
  <c r="CX65"/>
  <c r="CZ65"/>
  <c r="DA65"/>
  <c r="DC65"/>
  <c r="DD65"/>
  <c r="DF65"/>
  <c r="DG65"/>
  <c r="DK65"/>
  <c r="DL65"/>
  <c r="DO65"/>
  <c r="DP65"/>
  <c r="C66"/>
  <c r="D66"/>
  <c r="F66"/>
  <c r="G66"/>
  <c r="I66"/>
  <c r="J66"/>
  <c r="L66"/>
  <c r="M66"/>
  <c r="Q66"/>
  <c r="R66"/>
  <c r="T66"/>
  <c r="U66"/>
  <c r="W66"/>
  <c r="X66"/>
  <c r="Z66"/>
  <c r="AA66"/>
  <c r="AB66" s="1"/>
  <c r="AE66"/>
  <c r="AF66"/>
  <c r="AH66"/>
  <c r="AI66"/>
  <c r="AK66"/>
  <c r="AL66"/>
  <c r="AN66"/>
  <c r="AO66"/>
  <c r="AS66"/>
  <c r="AT66"/>
  <c r="AV66"/>
  <c r="AW66"/>
  <c r="AY66"/>
  <c r="AZ66"/>
  <c r="BB66"/>
  <c r="BC66"/>
  <c r="BG66"/>
  <c r="BH66"/>
  <c r="BJ66"/>
  <c r="BK66"/>
  <c r="BM66"/>
  <c r="BN66"/>
  <c r="BP66"/>
  <c r="BQ66"/>
  <c r="BU66"/>
  <c r="BV66"/>
  <c r="BX66"/>
  <c r="BY66"/>
  <c r="CA66"/>
  <c r="CB66"/>
  <c r="CD66"/>
  <c r="CE66"/>
  <c r="CI66"/>
  <c r="CJ66"/>
  <c r="CL66"/>
  <c r="CM66"/>
  <c r="CO66"/>
  <c r="CP66"/>
  <c r="CR66"/>
  <c r="CS66"/>
  <c r="CW66"/>
  <c r="CX66"/>
  <c r="CZ66"/>
  <c r="DA66"/>
  <c r="DC66"/>
  <c r="DD66"/>
  <c r="DF66"/>
  <c r="DG66"/>
  <c r="DK66"/>
  <c r="DL66"/>
  <c r="DO66"/>
  <c r="DP66"/>
  <c r="C67"/>
  <c r="D67"/>
  <c r="F67"/>
  <c r="G67"/>
  <c r="I67"/>
  <c r="J67"/>
  <c r="L67"/>
  <c r="M67"/>
  <c r="Q67"/>
  <c r="R67"/>
  <c r="T67"/>
  <c r="U67"/>
  <c r="W67"/>
  <c r="X67"/>
  <c r="Z67"/>
  <c r="AA67"/>
  <c r="AE67"/>
  <c r="AF67"/>
  <c r="AH67"/>
  <c r="AI67"/>
  <c r="AK67"/>
  <c r="AL67"/>
  <c r="AN67"/>
  <c r="AO67"/>
  <c r="AS67"/>
  <c r="AT67"/>
  <c r="AV67"/>
  <c r="AW67"/>
  <c r="AY67"/>
  <c r="AZ67"/>
  <c r="BB67"/>
  <c r="BC67"/>
  <c r="BD67" s="1"/>
  <c r="BG67"/>
  <c r="BH67"/>
  <c r="BJ67"/>
  <c r="BK67"/>
  <c r="BM67"/>
  <c r="BN67"/>
  <c r="BP67"/>
  <c r="BQ67"/>
  <c r="BU67"/>
  <c r="BV67"/>
  <c r="BX67"/>
  <c r="BY67"/>
  <c r="CA67"/>
  <c r="CB67"/>
  <c r="CD67"/>
  <c r="CE67"/>
  <c r="CI67"/>
  <c r="CJ67"/>
  <c r="CL67"/>
  <c r="CM67"/>
  <c r="CO67"/>
  <c r="CP67"/>
  <c r="CR67"/>
  <c r="CS67"/>
  <c r="CW67"/>
  <c r="CX67"/>
  <c r="CZ67"/>
  <c r="DA67"/>
  <c r="DC67"/>
  <c r="DD67"/>
  <c r="DF67"/>
  <c r="DG67"/>
  <c r="DK67"/>
  <c r="DL67"/>
  <c r="DO67"/>
  <c r="DP67"/>
  <c r="C68"/>
  <c r="D68"/>
  <c r="F68"/>
  <c r="G68"/>
  <c r="I68"/>
  <c r="J68"/>
  <c r="L68"/>
  <c r="M68"/>
  <c r="Q68"/>
  <c r="R68"/>
  <c r="T68"/>
  <c r="U68"/>
  <c r="W68"/>
  <c r="X68"/>
  <c r="Z68"/>
  <c r="AA68"/>
  <c r="AE68"/>
  <c r="AF68"/>
  <c r="AH68"/>
  <c r="AI68"/>
  <c r="AK68"/>
  <c r="AL68"/>
  <c r="AN68"/>
  <c r="AO68"/>
  <c r="AS68"/>
  <c r="AT68"/>
  <c r="AV68"/>
  <c r="AW68"/>
  <c r="AY68"/>
  <c r="AZ68"/>
  <c r="BA68" s="1"/>
  <c r="BB68"/>
  <c r="BC68"/>
  <c r="BG68"/>
  <c r="BH68"/>
  <c r="BJ68"/>
  <c r="BK68"/>
  <c r="BM68"/>
  <c r="BN68"/>
  <c r="BP68"/>
  <c r="BQ68"/>
  <c r="BU68"/>
  <c r="BV68"/>
  <c r="BW68" s="1"/>
  <c r="BX68"/>
  <c r="BY68"/>
  <c r="CA68"/>
  <c r="CB68"/>
  <c r="CD68"/>
  <c r="CE68"/>
  <c r="CI68"/>
  <c r="CJ68"/>
  <c r="CL68"/>
  <c r="CM68"/>
  <c r="CO68"/>
  <c r="CP68"/>
  <c r="CR68"/>
  <c r="CS68"/>
  <c r="CW68"/>
  <c r="CX68"/>
  <c r="CZ68"/>
  <c r="DA68"/>
  <c r="DC68"/>
  <c r="DD68"/>
  <c r="DF68"/>
  <c r="DG68"/>
  <c r="DK68"/>
  <c r="DL68"/>
  <c r="DO68"/>
  <c r="DP68"/>
  <c r="C69"/>
  <c r="D69"/>
  <c r="F69"/>
  <c r="G69"/>
  <c r="I69"/>
  <c r="J69"/>
  <c r="L69"/>
  <c r="M69"/>
  <c r="Q69"/>
  <c r="R69"/>
  <c r="S69" s="1"/>
  <c r="T69"/>
  <c r="U69"/>
  <c r="V69"/>
  <c r="W69"/>
  <c r="X69"/>
  <c r="Z69"/>
  <c r="AA69"/>
  <c r="AB69" s="1"/>
  <c r="AE69"/>
  <c r="AF69"/>
  <c r="AH69"/>
  <c r="AI69"/>
  <c r="AK69"/>
  <c r="AL69"/>
  <c r="AN69"/>
  <c r="AO69"/>
  <c r="AS69"/>
  <c r="AT69"/>
  <c r="AV69"/>
  <c r="AW69"/>
  <c r="AY69"/>
  <c r="AZ69"/>
  <c r="BB69"/>
  <c r="BC69"/>
  <c r="BG69"/>
  <c r="BH69"/>
  <c r="BJ69"/>
  <c r="BK69"/>
  <c r="BM69"/>
  <c r="BN69"/>
  <c r="BP69"/>
  <c r="BQ69"/>
  <c r="BU69"/>
  <c r="BV69"/>
  <c r="BW69"/>
  <c r="BX69"/>
  <c r="BY69"/>
  <c r="CA69"/>
  <c r="CB69"/>
  <c r="CC69" s="1"/>
  <c r="CD69"/>
  <c r="CE69"/>
  <c r="CI69"/>
  <c r="CJ69"/>
  <c r="CL69"/>
  <c r="CM69"/>
  <c r="CO69"/>
  <c r="CP69"/>
  <c r="CR69"/>
  <c r="CS69"/>
  <c r="CW69"/>
  <c r="CX69"/>
  <c r="CZ69"/>
  <c r="DA69"/>
  <c r="DC69"/>
  <c r="DD69"/>
  <c r="DF69"/>
  <c r="DG69"/>
  <c r="DK69"/>
  <c r="DL69"/>
  <c r="DO69"/>
  <c r="DP69"/>
  <c r="C70"/>
  <c r="D70"/>
  <c r="E70" s="1"/>
  <c r="F70"/>
  <c r="G70"/>
  <c r="I70"/>
  <c r="J70"/>
  <c r="L70"/>
  <c r="M70"/>
  <c r="Q70"/>
  <c r="R70"/>
  <c r="T70"/>
  <c r="U70"/>
  <c r="W70"/>
  <c r="X70"/>
  <c r="Z70"/>
  <c r="AA70"/>
  <c r="AE70"/>
  <c r="AF70"/>
  <c r="AH70"/>
  <c r="AI70"/>
  <c r="AK70"/>
  <c r="AL70"/>
  <c r="AN70"/>
  <c r="AO70"/>
  <c r="AS70"/>
  <c r="AT70"/>
  <c r="AV70"/>
  <c r="AW70"/>
  <c r="AY70"/>
  <c r="AZ70"/>
  <c r="BB70"/>
  <c r="BC70"/>
  <c r="BG70"/>
  <c r="BH70"/>
  <c r="BJ70"/>
  <c r="BK70"/>
  <c r="BM70"/>
  <c r="BN70"/>
  <c r="BP70"/>
  <c r="BQ70"/>
  <c r="BU70"/>
  <c r="BV70"/>
  <c r="BX70"/>
  <c r="BY70"/>
  <c r="CA70"/>
  <c r="CB70"/>
  <c r="CD70"/>
  <c r="CE70"/>
  <c r="CI70"/>
  <c r="CJ70"/>
  <c r="CL70"/>
  <c r="CM70"/>
  <c r="CO70"/>
  <c r="CP70"/>
  <c r="CR70"/>
  <c r="CS70"/>
  <c r="CT70" s="1"/>
  <c r="CW70"/>
  <c r="CX70"/>
  <c r="CZ70"/>
  <c r="DA70"/>
  <c r="DC70"/>
  <c r="DD70"/>
  <c r="DF70"/>
  <c r="DG70"/>
  <c r="DK70"/>
  <c r="DL70"/>
  <c r="DO70"/>
  <c r="DP70"/>
  <c r="C71"/>
  <c r="D71"/>
  <c r="F71"/>
  <c r="G71"/>
  <c r="I71"/>
  <c r="J71"/>
  <c r="L71"/>
  <c r="M71"/>
  <c r="Q71"/>
  <c r="R71"/>
  <c r="T71"/>
  <c r="U71"/>
  <c r="V71" s="1"/>
  <c r="W71"/>
  <c r="X71"/>
  <c r="Z71"/>
  <c r="AA71"/>
  <c r="AE71"/>
  <c r="AF71"/>
  <c r="AH71"/>
  <c r="AI71"/>
  <c r="AK71"/>
  <c r="AL71"/>
  <c r="AN71"/>
  <c r="AO71"/>
  <c r="AS71"/>
  <c r="AT71"/>
  <c r="AV71"/>
  <c r="AW71"/>
  <c r="AY71"/>
  <c r="AZ71"/>
  <c r="BB71"/>
  <c r="BC71"/>
  <c r="BG71"/>
  <c r="BH71"/>
  <c r="BJ71"/>
  <c r="BK71"/>
  <c r="BM71"/>
  <c r="BN71"/>
  <c r="BP71"/>
  <c r="BQ71"/>
  <c r="BU71"/>
  <c r="BV71"/>
  <c r="BX71"/>
  <c r="BY71"/>
  <c r="CA71"/>
  <c r="CB71"/>
  <c r="CD71"/>
  <c r="CE71"/>
  <c r="CI71"/>
  <c r="CJ71"/>
  <c r="CL71"/>
  <c r="CM71"/>
  <c r="CO71"/>
  <c r="CP71"/>
  <c r="CR71"/>
  <c r="CS71"/>
  <c r="CW71"/>
  <c r="CX71"/>
  <c r="CZ71"/>
  <c r="DA71"/>
  <c r="DB71" s="1"/>
  <c r="DC71"/>
  <c r="DD71"/>
  <c r="DF71"/>
  <c r="DG71"/>
  <c r="DK71"/>
  <c r="DL71"/>
  <c r="DO71"/>
  <c r="DP71"/>
  <c r="C72"/>
  <c r="D72"/>
  <c r="F72"/>
  <c r="G72"/>
  <c r="I72"/>
  <c r="J72"/>
  <c r="L72"/>
  <c r="M72"/>
  <c r="Q72"/>
  <c r="R72"/>
  <c r="T72"/>
  <c r="U72"/>
  <c r="W72"/>
  <c r="X72"/>
  <c r="Z72"/>
  <c r="AA72"/>
  <c r="AB72" s="1"/>
  <c r="AE72"/>
  <c r="AF72"/>
  <c r="AH72"/>
  <c r="AI72"/>
  <c r="AK72"/>
  <c r="AL72"/>
  <c r="AN72"/>
  <c r="AO72"/>
  <c r="AS72"/>
  <c r="AT72"/>
  <c r="AV72"/>
  <c r="AW72"/>
  <c r="AX72" s="1"/>
  <c r="AY72"/>
  <c r="AZ72"/>
  <c r="BB72"/>
  <c r="BC72"/>
  <c r="BG72"/>
  <c r="BH72"/>
  <c r="BJ72"/>
  <c r="BK72"/>
  <c r="BM72"/>
  <c r="BN72"/>
  <c r="BP72"/>
  <c r="BQ72"/>
  <c r="BU72"/>
  <c r="BV72"/>
  <c r="BX72"/>
  <c r="BY72"/>
  <c r="CA72"/>
  <c r="CB72"/>
  <c r="CD72"/>
  <c r="CE72"/>
  <c r="CI72"/>
  <c r="CJ72"/>
  <c r="CL72"/>
  <c r="CM72"/>
  <c r="CO72"/>
  <c r="CP72"/>
  <c r="CR72"/>
  <c r="CS72"/>
  <c r="CW72"/>
  <c r="CX72"/>
  <c r="CZ72"/>
  <c r="DA72"/>
  <c r="DC72"/>
  <c r="DD72"/>
  <c r="DF72"/>
  <c r="DG72"/>
  <c r="DK72"/>
  <c r="DL72"/>
  <c r="DO72"/>
  <c r="DP72"/>
  <c r="C73"/>
  <c r="D73"/>
  <c r="E73" s="1"/>
  <c r="F73"/>
  <c r="G73"/>
  <c r="I73"/>
  <c r="J73"/>
  <c r="L73"/>
  <c r="M73"/>
  <c r="Q73"/>
  <c r="R73"/>
  <c r="T73"/>
  <c r="U73"/>
  <c r="W73"/>
  <c r="X73"/>
  <c r="Z73"/>
  <c r="AA73"/>
  <c r="AE73"/>
  <c r="AF73"/>
  <c r="AH73"/>
  <c r="AI73"/>
  <c r="AJ73" s="1"/>
  <c r="AK73"/>
  <c r="AL73"/>
  <c r="AN73"/>
  <c r="AO73"/>
  <c r="AS73"/>
  <c r="AT73"/>
  <c r="AV73"/>
  <c r="AW73"/>
  <c r="AY73"/>
  <c r="AZ73"/>
  <c r="BB73"/>
  <c r="BC73"/>
  <c r="BD73" s="1"/>
  <c r="BG73"/>
  <c r="BH73"/>
  <c r="BJ73"/>
  <c r="BK73"/>
  <c r="BM73"/>
  <c r="BN73"/>
  <c r="BP73"/>
  <c r="BQ73"/>
  <c r="BU73"/>
  <c r="BV73"/>
  <c r="BX73"/>
  <c r="BY73"/>
  <c r="CA73"/>
  <c r="CB73"/>
  <c r="CD73"/>
  <c r="CE73"/>
  <c r="CI73"/>
  <c r="CJ73"/>
  <c r="CK73" s="1"/>
  <c r="CL73"/>
  <c r="CM73"/>
  <c r="CO73"/>
  <c r="CP73"/>
  <c r="CR73"/>
  <c r="CS73"/>
  <c r="CW73"/>
  <c r="CX73"/>
  <c r="CZ73"/>
  <c r="DA73"/>
  <c r="DC73"/>
  <c r="DD73"/>
  <c r="DF73"/>
  <c r="DG73"/>
  <c r="DK73"/>
  <c r="DL73"/>
  <c r="DO73"/>
  <c r="DP73"/>
  <c r="C74"/>
  <c r="D74"/>
  <c r="F74"/>
  <c r="G74"/>
  <c r="I74"/>
  <c r="J74"/>
  <c r="K74" s="1"/>
  <c r="L74"/>
  <c r="M74"/>
  <c r="Q74"/>
  <c r="R74"/>
  <c r="T74"/>
  <c r="U74"/>
  <c r="W74"/>
  <c r="X74"/>
  <c r="Z74"/>
  <c r="AA74"/>
  <c r="AE74"/>
  <c r="AF74"/>
  <c r="AH74"/>
  <c r="AI74"/>
  <c r="AK74"/>
  <c r="AL74"/>
  <c r="AN74"/>
  <c r="AO74"/>
  <c r="AS74"/>
  <c r="AT74"/>
  <c r="AV74"/>
  <c r="AW74"/>
  <c r="AY74"/>
  <c r="AZ74"/>
  <c r="BB74"/>
  <c r="BC74"/>
  <c r="BG74"/>
  <c r="BH74"/>
  <c r="BJ74"/>
  <c r="BK74"/>
  <c r="BM74"/>
  <c r="BN74"/>
  <c r="BP74"/>
  <c r="BQ74"/>
  <c r="BU74"/>
  <c r="BV74"/>
  <c r="BW74" s="1"/>
  <c r="BX74"/>
  <c r="BY74"/>
  <c r="CA74"/>
  <c r="CB74"/>
  <c r="CD74"/>
  <c r="CE74"/>
  <c r="CI74"/>
  <c r="CJ74"/>
  <c r="CL74"/>
  <c r="CM74"/>
  <c r="CO74"/>
  <c r="CP74"/>
  <c r="CQ74" s="1"/>
  <c r="CR74"/>
  <c r="CS74"/>
  <c r="CW74"/>
  <c r="CX74"/>
  <c r="CZ74"/>
  <c r="DA74"/>
  <c r="DC74"/>
  <c r="DD74"/>
  <c r="DF74"/>
  <c r="DG74"/>
  <c r="DK74"/>
  <c r="DL74"/>
  <c r="DO74"/>
  <c r="DP74"/>
  <c r="C75"/>
  <c r="D75"/>
  <c r="F75"/>
  <c r="G75"/>
  <c r="I75"/>
  <c r="J75"/>
  <c r="L75"/>
  <c r="M75"/>
  <c r="Q75"/>
  <c r="R75"/>
  <c r="S75" s="1"/>
  <c r="T75"/>
  <c r="U75"/>
  <c r="W75"/>
  <c r="X75"/>
  <c r="Z75"/>
  <c r="AA75"/>
  <c r="AE75"/>
  <c r="AF75"/>
  <c r="AH75"/>
  <c r="AI75"/>
  <c r="AK75"/>
  <c r="AL75"/>
  <c r="AN75"/>
  <c r="AO75"/>
  <c r="AS75"/>
  <c r="AT75"/>
  <c r="AV75"/>
  <c r="AW75"/>
  <c r="AY75"/>
  <c r="AZ75"/>
  <c r="BB75"/>
  <c r="BC75"/>
  <c r="BG75"/>
  <c r="BH75"/>
  <c r="BJ75"/>
  <c r="BK75"/>
  <c r="BM75"/>
  <c r="BN75"/>
  <c r="BP75"/>
  <c r="BQ75"/>
  <c r="BR75" s="1"/>
  <c r="BU75"/>
  <c r="BV75"/>
  <c r="BX75"/>
  <c r="BY75"/>
  <c r="CA75"/>
  <c r="CB75"/>
  <c r="CD75"/>
  <c r="CE75"/>
  <c r="CI75"/>
  <c r="CJ75"/>
  <c r="CL75"/>
  <c r="CM75"/>
  <c r="CN75" s="1"/>
  <c r="CO75"/>
  <c r="CP75"/>
  <c r="CR75"/>
  <c r="CS75"/>
  <c r="CW75"/>
  <c r="CX75"/>
  <c r="CZ75"/>
  <c r="DA75"/>
  <c r="DC75"/>
  <c r="DD75"/>
  <c r="DF75"/>
  <c r="DG75"/>
  <c r="DK75"/>
  <c r="DL75"/>
  <c r="DO75"/>
  <c r="DP75"/>
  <c r="C76"/>
  <c r="D76"/>
  <c r="F76"/>
  <c r="G76"/>
  <c r="I76"/>
  <c r="J76"/>
  <c r="L76"/>
  <c r="M76"/>
  <c r="N76" s="1"/>
  <c r="Q76"/>
  <c r="R76"/>
  <c r="T76"/>
  <c r="U76"/>
  <c r="W76"/>
  <c r="X76"/>
  <c r="Z76"/>
  <c r="AA76"/>
  <c r="AE76"/>
  <c r="AF76"/>
  <c r="AH76"/>
  <c r="AI76"/>
  <c r="AK76"/>
  <c r="AL76"/>
  <c r="AN76"/>
  <c r="AO76"/>
  <c r="AS76"/>
  <c r="AT76"/>
  <c r="AU76" s="1"/>
  <c r="AV76"/>
  <c r="AW76"/>
  <c r="AY76"/>
  <c r="AZ76"/>
  <c r="BB76"/>
  <c r="BC76"/>
  <c r="BG76"/>
  <c r="BH76"/>
  <c r="BJ76"/>
  <c r="BK76"/>
  <c r="BM76"/>
  <c r="BN76"/>
  <c r="BO76" s="1"/>
  <c r="BP76"/>
  <c r="BQ76"/>
  <c r="BU76"/>
  <c r="BV76"/>
  <c r="BX76"/>
  <c r="BY76"/>
  <c r="CA76"/>
  <c r="CB76"/>
  <c r="CD76"/>
  <c r="CE76"/>
  <c r="CI76"/>
  <c r="CJ76"/>
  <c r="CK76" s="1"/>
  <c r="CL76"/>
  <c r="CM76"/>
  <c r="CO76"/>
  <c r="CP76"/>
  <c r="CR76"/>
  <c r="CS76"/>
  <c r="CW76"/>
  <c r="CX76"/>
  <c r="CZ76"/>
  <c r="DA76"/>
  <c r="DC76"/>
  <c r="DD76"/>
  <c r="DF76"/>
  <c r="DG76"/>
  <c r="DK76"/>
  <c r="DL76"/>
  <c r="DO76"/>
  <c r="DP76"/>
  <c r="DQ76" s="1"/>
  <c r="DZ76" s="1"/>
  <c r="C77"/>
  <c r="D77"/>
  <c r="F77"/>
  <c r="G77"/>
  <c r="I77"/>
  <c r="J77"/>
  <c r="K77" s="1"/>
  <c r="L77"/>
  <c r="M77"/>
  <c r="Q77"/>
  <c r="R77"/>
  <c r="T77"/>
  <c r="U77"/>
  <c r="W77"/>
  <c r="X77"/>
  <c r="Z77"/>
  <c r="AA77"/>
  <c r="AE77"/>
  <c r="AF77"/>
  <c r="AG77" s="1"/>
  <c r="AH77"/>
  <c r="AI77"/>
  <c r="AK77"/>
  <c r="AL77"/>
  <c r="AN77"/>
  <c r="AO77"/>
  <c r="AS77"/>
  <c r="AT77"/>
  <c r="AV77"/>
  <c r="AW77"/>
  <c r="AY77"/>
  <c r="AZ77"/>
  <c r="BB77"/>
  <c r="BC77"/>
  <c r="BG77"/>
  <c r="BH77"/>
  <c r="BJ77"/>
  <c r="BK77"/>
  <c r="BL77" s="1"/>
  <c r="BM77"/>
  <c r="BN77"/>
  <c r="BP77"/>
  <c r="BQ77"/>
  <c r="BU77"/>
  <c r="BV77"/>
  <c r="BX77"/>
  <c r="BY77"/>
  <c r="CA77"/>
  <c r="CB77"/>
  <c r="CD77"/>
  <c r="CE77"/>
  <c r="CF77" s="1"/>
  <c r="CI77"/>
  <c r="CJ77"/>
  <c r="CL77"/>
  <c r="CM77"/>
  <c r="CO77"/>
  <c r="CP77"/>
  <c r="CR77"/>
  <c r="CS77"/>
  <c r="CW77"/>
  <c r="CX77"/>
  <c r="CZ77"/>
  <c r="DA77"/>
  <c r="DC77"/>
  <c r="DD77"/>
  <c r="DF77"/>
  <c r="DG77"/>
  <c r="DK77"/>
  <c r="DL77"/>
  <c r="DM77" s="1"/>
  <c r="DY77" s="1"/>
  <c r="DO77"/>
  <c r="DP77"/>
  <c r="C78"/>
  <c r="D78"/>
  <c r="F78"/>
  <c r="G78"/>
  <c r="H78" s="1"/>
  <c r="I78"/>
  <c r="J78"/>
  <c r="L78"/>
  <c r="M78"/>
  <c r="Q78"/>
  <c r="R78"/>
  <c r="T78"/>
  <c r="U78"/>
  <c r="W78"/>
  <c r="X78"/>
  <c r="Z78"/>
  <c r="AA78"/>
  <c r="AB78" s="1"/>
  <c r="AE78"/>
  <c r="AF78"/>
  <c r="AH78"/>
  <c r="AI78"/>
  <c r="AK78"/>
  <c r="AL78"/>
  <c r="AN78"/>
  <c r="AO78"/>
  <c r="AS78"/>
  <c r="AT78"/>
  <c r="AV78"/>
  <c r="AW78"/>
  <c r="AY78"/>
  <c r="AZ78"/>
  <c r="BB78"/>
  <c r="BC78"/>
  <c r="BG78"/>
  <c r="BH78"/>
  <c r="BI78" s="1"/>
  <c r="BJ78"/>
  <c r="BK78"/>
  <c r="BM78"/>
  <c r="BN78"/>
  <c r="BP78"/>
  <c r="BQ78"/>
  <c r="BU78"/>
  <c r="BV78"/>
  <c r="BX78"/>
  <c r="BY78"/>
  <c r="CA78"/>
  <c r="CB78"/>
  <c r="CC78" s="1"/>
  <c r="CD78"/>
  <c r="CE78"/>
  <c r="CI78"/>
  <c r="CJ78"/>
  <c r="CL78"/>
  <c r="CM78"/>
  <c r="CO78"/>
  <c r="CP78"/>
  <c r="CR78"/>
  <c r="CS78"/>
  <c r="CW78"/>
  <c r="CX78"/>
  <c r="CY78" s="1"/>
  <c r="CZ78"/>
  <c r="DA78"/>
  <c r="DB78"/>
  <c r="DC78"/>
  <c r="DD78"/>
  <c r="DF78"/>
  <c r="DG78"/>
  <c r="DH78" s="1"/>
  <c r="DK78"/>
  <c r="DL78"/>
  <c r="DO78"/>
  <c r="DP78"/>
  <c r="DP44"/>
  <c r="DO44"/>
  <c r="DQ44" s="1"/>
  <c r="DZ44" s="1"/>
  <c r="DL44"/>
  <c r="DK44"/>
  <c r="DM44"/>
  <c r="DY44" s="1"/>
  <c r="DG44"/>
  <c r="DF44"/>
  <c r="DD44"/>
  <c r="DC44"/>
  <c r="DE44" s="1"/>
  <c r="DA44"/>
  <c r="CZ44"/>
  <c r="CX44"/>
  <c r="CW44"/>
  <c r="CS44"/>
  <c r="CR44"/>
  <c r="CP44"/>
  <c r="CO44"/>
  <c r="CM44"/>
  <c r="CL44"/>
  <c r="CJ44"/>
  <c r="CI44"/>
  <c r="CK44" s="1"/>
  <c r="CE44"/>
  <c r="CD44"/>
  <c r="CB44"/>
  <c r="CA44"/>
  <c r="BY44"/>
  <c r="BX44"/>
  <c r="BZ44" s="1"/>
  <c r="BV44"/>
  <c r="BU44"/>
  <c r="BQ44"/>
  <c r="BP44"/>
  <c r="BN44"/>
  <c r="BM44"/>
  <c r="BK44"/>
  <c r="BJ44"/>
  <c r="BH44"/>
  <c r="BG44"/>
  <c r="BC44"/>
  <c r="BB44"/>
  <c r="BD44" s="1"/>
  <c r="AZ44"/>
  <c r="AY44"/>
  <c r="AW44"/>
  <c r="AV44"/>
  <c r="AT44"/>
  <c r="AS44"/>
  <c r="AU44" s="1"/>
  <c r="AO44"/>
  <c r="AN44"/>
  <c r="AL44"/>
  <c r="AK44"/>
  <c r="AI44"/>
  <c r="AH44"/>
  <c r="AJ44" s="1"/>
  <c r="AF44"/>
  <c r="AE44"/>
  <c r="AA44"/>
  <c r="Z44"/>
  <c r="X44"/>
  <c r="W44"/>
  <c r="Y44" s="1"/>
  <c r="U44"/>
  <c r="T44"/>
  <c r="R44"/>
  <c r="Q44"/>
  <c r="M44"/>
  <c r="L44"/>
  <c r="N44" s="1"/>
  <c r="J44"/>
  <c r="I44"/>
  <c r="G44"/>
  <c r="F44"/>
  <c r="D44"/>
  <c r="C44"/>
  <c r="E44" s="1"/>
  <c r="DO6"/>
  <c r="DP6"/>
  <c r="DO7"/>
  <c r="DP7"/>
  <c r="DO8"/>
  <c r="DP8"/>
  <c r="DQ8" s="1"/>
  <c r="DZ8" s="1"/>
  <c r="DO9"/>
  <c r="DP9"/>
  <c r="DO10"/>
  <c r="DP10"/>
  <c r="DO11"/>
  <c r="DP11"/>
  <c r="DO12"/>
  <c r="DP12"/>
  <c r="DO13"/>
  <c r="DP13"/>
  <c r="DO14"/>
  <c r="DP14"/>
  <c r="DO15"/>
  <c r="DP15"/>
  <c r="DO16"/>
  <c r="DP16"/>
  <c r="DO17"/>
  <c r="DP17"/>
  <c r="DO18"/>
  <c r="DP18"/>
  <c r="DO19"/>
  <c r="DP19"/>
  <c r="DO20"/>
  <c r="DP20"/>
  <c r="DO21"/>
  <c r="DP21"/>
  <c r="DO22"/>
  <c r="DP22"/>
  <c r="DO23"/>
  <c r="DP23"/>
  <c r="DO24"/>
  <c r="DP24"/>
  <c r="DO25"/>
  <c r="DP25"/>
  <c r="DO26"/>
  <c r="DP26"/>
  <c r="DQ26" s="1"/>
  <c r="DZ26" s="1"/>
  <c r="DO27"/>
  <c r="DP27"/>
  <c r="DO28"/>
  <c r="DP28"/>
  <c r="DO29"/>
  <c r="DP29"/>
  <c r="DO30"/>
  <c r="DP30"/>
  <c r="DO31"/>
  <c r="DP31"/>
  <c r="DO32"/>
  <c r="DP32"/>
  <c r="DQ32" s="1"/>
  <c r="DZ32" s="1"/>
  <c r="DO33"/>
  <c r="DP33"/>
  <c r="DO34"/>
  <c r="DP34"/>
  <c r="DO35"/>
  <c r="DP35"/>
  <c r="DO36"/>
  <c r="DP36"/>
  <c r="DO37"/>
  <c r="DP37"/>
  <c r="DO38"/>
  <c r="DP38"/>
  <c r="DQ38" s="1"/>
  <c r="DZ38" s="1"/>
  <c r="DP5"/>
  <c r="DO5"/>
  <c r="DK6"/>
  <c r="DL6"/>
  <c r="DK7"/>
  <c r="DL7"/>
  <c r="DK8"/>
  <c r="DL8"/>
  <c r="DK9"/>
  <c r="DL9"/>
  <c r="DK10"/>
  <c r="DL10"/>
  <c r="DM10" s="1"/>
  <c r="DY10" s="1"/>
  <c r="DK11"/>
  <c r="DL11"/>
  <c r="DK12"/>
  <c r="DL12"/>
  <c r="DK13"/>
  <c r="DL13"/>
  <c r="DM13" s="1"/>
  <c r="DY13" s="1"/>
  <c r="DK14"/>
  <c r="DL14"/>
  <c r="DK15"/>
  <c r="DL15"/>
  <c r="DK16"/>
  <c r="DL16"/>
  <c r="DK17"/>
  <c r="DL17"/>
  <c r="DK18"/>
  <c r="DL18"/>
  <c r="DK19"/>
  <c r="DL19"/>
  <c r="DM19" s="1"/>
  <c r="DY19" s="1"/>
  <c r="DK20"/>
  <c r="DL20"/>
  <c r="DK21"/>
  <c r="DL21"/>
  <c r="DK22"/>
  <c r="DL22"/>
  <c r="DK23"/>
  <c r="DL23"/>
  <c r="DK24"/>
  <c r="DL24"/>
  <c r="DK25"/>
  <c r="DL25"/>
  <c r="DK26"/>
  <c r="DL26"/>
  <c r="DK27"/>
  <c r="DL27"/>
  <c r="DK28"/>
  <c r="DL28"/>
  <c r="DM28" s="1"/>
  <c r="DY28" s="1"/>
  <c r="DK29"/>
  <c r="DL29"/>
  <c r="DK30"/>
  <c r="DL30"/>
  <c r="DK31"/>
  <c r="DL31"/>
  <c r="DM31" s="1"/>
  <c r="DY31" s="1"/>
  <c r="DK32"/>
  <c r="DL32"/>
  <c r="DK33"/>
  <c r="DL33"/>
  <c r="DK34"/>
  <c r="DL34"/>
  <c r="DM34" s="1"/>
  <c r="DY34" s="1"/>
  <c r="DK35"/>
  <c r="DL35"/>
  <c r="DK36"/>
  <c r="DL36"/>
  <c r="DK37"/>
  <c r="DL37"/>
  <c r="DM37" s="1"/>
  <c r="DY37" s="1"/>
  <c r="DK38"/>
  <c r="DL38"/>
  <c r="DL5"/>
  <c r="DK5"/>
  <c r="CW6"/>
  <c r="CX6"/>
  <c r="CY6" s="1"/>
  <c r="CZ6"/>
  <c r="DA6"/>
  <c r="DC6"/>
  <c r="DD6"/>
  <c r="DF6"/>
  <c r="DG6"/>
  <c r="CW7"/>
  <c r="CX7"/>
  <c r="CZ7"/>
  <c r="DA7"/>
  <c r="DC7"/>
  <c r="DD7"/>
  <c r="DF7"/>
  <c r="DG7"/>
  <c r="CW8"/>
  <c r="CX8"/>
  <c r="CZ8"/>
  <c r="DA8"/>
  <c r="DB8" s="1"/>
  <c r="DC8"/>
  <c r="DD8"/>
  <c r="DF8"/>
  <c r="DG8"/>
  <c r="CW9"/>
  <c r="CX9"/>
  <c r="CZ9"/>
  <c r="DA9"/>
  <c r="DC9"/>
  <c r="DD9"/>
  <c r="DF9"/>
  <c r="DG9"/>
  <c r="DH9" s="1"/>
  <c r="CW10"/>
  <c r="CX10"/>
  <c r="CZ10"/>
  <c r="DA10"/>
  <c r="DC10"/>
  <c r="DD10"/>
  <c r="DF10"/>
  <c r="DG10"/>
  <c r="CW11"/>
  <c r="CX11"/>
  <c r="CZ11"/>
  <c r="DA11"/>
  <c r="DC11"/>
  <c r="DD11"/>
  <c r="DF11"/>
  <c r="DG11"/>
  <c r="CW12"/>
  <c r="CX12"/>
  <c r="CY12" s="1"/>
  <c r="CZ12"/>
  <c r="DA12"/>
  <c r="DC12"/>
  <c r="DD12"/>
  <c r="DF12"/>
  <c r="DG12"/>
  <c r="CW13"/>
  <c r="CX13"/>
  <c r="CZ13"/>
  <c r="DA13"/>
  <c r="DC13"/>
  <c r="DD13"/>
  <c r="DE13" s="1"/>
  <c r="DF13"/>
  <c r="DG13"/>
  <c r="CW14"/>
  <c r="CX14"/>
  <c r="CZ14"/>
  <c r="DA14"/>
  <c r="DC14"/>
  <c r="DD14"/>
  <c r="DF14"/>
  <c r="DG14"/>
  <c r="CW15"/>
  <c r="CX15"/>
  <c r="CY15" s="1"/>
  <c r="CZ15"/>
  <c r="DA15"/>
  <c r="DC15"/>
  <c r="DD15"/>
  <c r="DF15"/>
  <c r="DG15"/>
  <c r="CW16"/>
  <c r="CX16"/>
  <c r="CZ16"/>
  <c r="DA16"/>
  <c r="DC16"/>
  <c r="DD16"/>
  <c r="DE16" s="1"/>
  <c r="DF16"/>
  <c r="DG16"/>
  <c r="CW17"/>
  <c r="CX17"/>
  <c r="CZ17"/>
  <c r="DA17"/>
  <c r="DC17"/>
  <c r="DD17"/>
  <c r="DF17"/>
  <c r="DG17"/>
  <c r="CW18"/>
  <c r="CX18"/>
  <c r="CZ18"/>
  <c r="DA18"/>
  <c r="DC18"/>
  <c r="DD18"/>
  <c r="DF18"/>
  <c r="DG18"/>
  <c r="DH18" s="1"/>
  <c r="CW19"/>
  <c r="CX19"/>
  <c r="CZ19"/>
  <c r="DA19"/>
  <c r="DC19"/>
  <c r="DD19"/>
  <c r="DF19"/>
  <c r="DG19"/>
  <c r="CW20"/>
  <c r="CX20"/>
  <c r="CZ20"/>
  <c r="DA20"/>
  <c r="DB20" s="1"/>
  <c r="DC20"/>
  <c r="DD20"/>
  <c r="DF20"/>
  <c r="DG20"/>
  <c r="CW21"/>
  <c r="CX21"/>
  <c r="CZ21"/>
  <c r="DA21"/>
  <c r="DC21"/>
  <c r="DD21"/>
  <c r="DF21"/>
  <c r="DG21"/>
  <c r="DH21" s="1"/>
  <c r="CW22"/>
  <c r="CX22"/>
  <c r="CZ22"/>
  <c r="DA22"/>
  <c r="DC22"/>
  <c r="DD22"/>
  <c r="DF22"/>
  <c r="DG22"/>
  <c r="CW23"/>
  <c r="CX23"/>
  <c r="CZ23"/>
  <c r="DA23"/>
  <c r="DC23"/>
  <c r="DD23"/>
  <c r="DF23"/>
  <c r="DG23"/>
  <c r="CW24"/>
  <c r="CX24"/>
  <c r="CZ24"/>
  <c r="DA24"/>
  <c r="DC24"/>
  <c r="DD24"/>
  <c r="DF24"/>
  <c r="DG24"/>
  <c r="CW25"/>
  <c r="CX25"/>
  <c r="CZ25"/>
  <c r="DA25"/>
  <c r="DC25"/>
  <c r="DD25"/>
  <c r="DF25"/>
  <c r="DG25"/>
  <c r="CW26"/>
  <c r="CX26"/>
  <c r="CZ26"/>
  <c r="DA26"/>
  <c r="DC26"/>
  <c r="DD26"/>
  <c r="DF26"/>
  <c r="DG26"/>
  <c r="CW27"/>
  <c r="CX27"/>
  <c r="CZ27"/>
  <c r="DA27"/>
  <c r="DC27"/>
  <c r="DD27"/>
  <c r="DF27"/>
  <c r="DG27"/>
  <c r="CW28"/>
  <c r="CX28"/>
  <c r="CZ28"/>
  <c r="DA28"/>
  <c r="DC28"/>
  <c r="DD28"/>
  <c r="DE28" s="1"/>
  <c r="DF28"/>
  <c r="DG28"/>
  <c r="CW29"/>
  <c r="CX29"/>
  <c r="CZ29"/>
  <c r="DA29"/>
  <c r="DC29"/>
  <c r="DD29"/>
  <c r="DF29"/>
  <c r="DG29"/>
  <c r="CW30"/>
  <c r="CX30"/>
  <c r="CZ30"/>
  <c r="DA30"/>
  <c r="DC30"/>
  <c r="DD30"/>
  <c r="DF30"/>
  <c r="DG30"/>
  <c r="CW31"/>
  <c r="CX31"/>
  <c r="CZ31"/>
  <c r="DA31"/>
  <c r="DC31"/>
  <c r="DD31"/>
  <c r="DE31" s="1"/>
  <c r="DF31"/>
  <c r="DG31"/>
  <c r="CW32"/>
  <c r="CX32"/>
  <c r="CZ32"/>
  <c r="DA32"/>
  <c r="DC32"/>
  <c r="DD32"/>
  <c r="DF32"/>
  <c r="DG32"/>
  <c r="CW33"/>
  <c r="CX33"/>
  <c r="CY33" s="1"/>
  <c r="CZ33"/>
  <c r="DA33"/>
  <c r="DC33"/>
  <c r="DD33"/>
  <c r="DF33"/>
  <c r="DG33"/>
  <c r="CW34"/>
  <c r="CX34"/>
  <c r="CZ34"/>
  <c r="DA34"/>
  <c r="DC34"/>
  <c r="DD34"/>
  <c r="DF34"/>
  <c r="DG34"/>
  <c r="CW35"/>
  <c r="CX35"/>
  <c r="CZ35"/>
  <c r="DA35"/>
  <c r="DC35"/>
  <c r="DD35"/>
  <c r="DF35"/>
  <c r="DG35"/>
  <c r="CW36"/>
  <c r="CX36"/>
  <c r="CY36" s="1"/>
  <c r="CZ36"/>
  <c r="DA36"/>
  <c r="DC36"/>
  <c r="DD36"/>
  <c r="DF36"/>
  <c r="DG36"/>
  <c r="CW37"/>
  <c r="CX37"/>
  <c r="CZ37"/>
  <c r="DA37"/>
  <c r="DC37"/>
  <c r="DD37"/>
  <c r="DE37" s="1"/>
  <c r="DF37"/>
  <c r="DG37"/>
  <c r="CW38"/>
  <c r="CX38"/>
  <c r="CZ38"/>
  <c r="DA38"/>
  <c r="DC38"/>
  <c r="DD38"/>
  <c r="DF38"/>
  <c r="DG38"/>
  <c r="DG5"/>
  <c r="DF5"/>
  <c r="DH5" s="1"/>
  <c r="DD5"/>
  <c r="DC5"/>
  <c r="DA5"/>
  <c r="CZ5"/>
  <c r="CX5"/>
  <c r="CW5"/>
  <c r="CY5" s="1"/>
  <c r="CI6"/>
  <c r="CJ6"/>
  <c r="CL6"/>
  <c r="CM6"/>
  <c r="CO6"/>
  <c r="CP6"/>
  <c r="CQ6" s="1"/>
  <c r="CR6"/>
  <c r="CS6"/>
  <c r="CI7"/>
  <c r="CJ7"/>
  <c r="CL7"/>
  <c r="CM7"/>
  <c r="CO7"/>
  <c r="CP7"/>
  <c r="CR7"/>
  <c r="CS7"/>
  <c r="CI8"/>
  <c r="CJ8"/>
  <c r="CK8" s="1"/>
  <c r="CL8"/>
  <c r="CM8"/>
  <c r="CO8"/>
  <c r="CP8"/>
  <c r="CR8"/>
  <c r="CS8"/>
  <c r="CI9"/>
  <c r="CJ9"/>
  <c r="CL9"/>
  <c r="CM9"/>
  <c r="CO9"/>
  <c r="CP9"/>
  <c r="CQ9" s="1"/>
  <c r="CR9"/>
  <c r="CS9"/>
  <c r="CI10"/>
  <c r="CJ10"/>
  <c r="CL10"/>
  <c r="CM10"/>
  <c r="CO10"/>
  <c r="CP10"/>
  <c r="CR10"/>
  <c r="CS10"/>
  <c r="CI11"/>
  <c r="CJ11"/>
  <c r="CL11"/>
  <c r="CM11"/>
  <c r="CO11"/>
  <c r="CP11"/>
  <c r="CR11"/>
  <c r="CS11"/>
  <c r="CI12"/>
  <c r="CJ12"/>
  <c r="CL12"/>
  <c r="CM12"/>
  <c r="CO12"/>
  <c r="CP12"/>
  <c r="CQ12" s="1"/>
  <c r="CR12"/>
  <c r="CS12"/>
  <c r="CI13"/>
  <c r="CJ13"/>
  <c r="CL13"/>
  <c r="CM13"/>
  <c r="CO13"/>
  <c r="CP13"/>
  <c r="CR13"/>
  <c r="CS13"/>
  <c r="CI14"/>
  <c r="CJ14"/>
  <c r="CK14" s="1"/>
  <c r="CL14"/>
  <c r="CM14"/>
  <c r="CO14"/>
  <c r="CP14"/>
  <c r="CR14"/>
  <c r="CS14"/>
  <c r="CI15"/>
  <c r="CJ15"/>
  <c r="CL15"/>
  <c r="CM15"/>
  <c r="CO15"/>
  <c r="CP15"/>
  <c r="CQ15" s="1"/>
  <c r="CR15"/>
  <c r="CS15"/>
  <c r="CI16"/>
  <c r="CJ16"/>
  <c r="CL16"/>
  <c r="CM16"/>
  <c r="CO16"/>
  <c r="CP16"/>
  <c r="CR16"/>
  <c r="CS16"/>
  <c r="CI17"/>
  <c r="CJ17"/>
  <c r="CL17"/>
  <c r="CM17"/>
  <c r="CO17"/>
  <c r="CP17"/>
  <c r="CR17"/>
  <c r="CS17"/>
  <c r="CI18"/>
  <c r="CJ18"/>
  <c r="CL18"/>
  <c r="CM18"/>
  <c r="CO18"/>
  <c r="CP18"/>
  <c r="CR18"/>
  <c r="CS18"/>
  <c r="CI19"/>
  <c r="CJ19"/>
  <c r="CL19"/>
  <c r="CM19"/>
  <c r="CN19" s="1"/>
  <c r="CO19"/>
  <c r="CP19"/>
  <c r="CR19"/>
  <c r="CS19"/>
  <c r="CI20"/>
  <c r="CJ20"/>
  <c r="CL20"/>
  <c r="CM20"/>
  <c r="CO20"/>
  <c r="CP20"/>
  <c r="CR20"/>
  <c r="CS20"/>
  <c r="CT20" s="1"/>
  <c r="CI21"/>
  <c r="CJ21"/>
  <c r="CL21"/>
  <c r="CM21"/>
  <c r="CO21"/>
  <c r="CP21"/>
  <c r="CR21"/>
  <c r="CS21"/>
  <c r="CI22"/>
  <c r="CJ22"/>
  <c r="CL22"/>
  <c r="CM22"/>
  <c r="CN22" s="1"/>
  <c r="CO22"/>
  <c r="CP22"/>
  <c r="CR22"/>
  <c r="CS22"/>
  <c r="CI23"/>
  <c r="CJ23"/>
  <c r="CL23"/>
  <c r="CM23"/>
  <c r="CO23"/>
  <c r="CP23"/>
  <c r="CR23"/>
  <c r="CS23"/>
  <c r="CT23" s="1"/>
  <c r="CI24"/>
  <c r="CJ24"/>
  <c r="CL24"/>
  <c r="CM24"/>
  <c r="CO24"/>
  <c r="CP24"/>
  <c r="CR24"/>
  <c r="CS24"/>
  <c r="CI25"/>
  <c r="CJ25"/>
  <c r="CL25"/>
  <c r="CM25"/>
  <c r="CO25"/>
  <c r="CP25"/>
  <c r="CR25"/>
  <c r="CS25"/>
  <c r="CI26"/>
  <c r="CJ26"/>
  <c r="CK26" s="1"/>
  <c r="CL26"/>
  <c r="CM26"/>
  <c r="CO26"/>
  <c r="CP26"/>
  <c r="CR26"/>
  <c r="CS26"/>
  <c r="CI27"/>
  <c r="CJ27"/>
  <c r="CL27"/>
  <c r="CM27"/>
  <c r="CO27"/>
  <c r="CP27"/>
  <c r="CQ27" s="1"/>
  <c r="CR27"/>
  <c r="CS27"/>
  <c r="CI28"/>
  <c r="CJ28"/>
  <c r="CL28"/>
  <c r="CM28"/>
  <c r="CO28"/>
  <c r="CP28"/>
  <c r="CR28"/>
  <c r="CS28"/>
  <c r="CI29"/>
  <c r="CJ29"/>
  <c r="CL29"/>
  <c r="CM29"/>
  <c r="CO29"/>
  <c r="CP29"/>
  <c r="CR29"/>
  <c r="CS29"/>
  <c r="CI30"/>
  <c r="CJ30"/>
  <c r="CL30"/>
  <c r="CM30"/>
  <c r="CO30"/>
  <c r="CP30"/>
  <c r="CQ30" s="1"/>
  <c r="CR30"/>
  <c r="CS30"/>
  <c r="CI31"/>
  <c r="CJ31"/>
  <c r="CL31"/>
  <c r="CM31"/>
  <c r="CO31"/>
  <c r="CP31"/>
  <c r="CR31"/>
  <c r="CS31"/>
  <c r="CI32"/>
  <c r="CJ32"/>
  <c r="CL32"/>
  <c r="CM32"/>
  <c r="CO32"/>
  <c r="CP32"/>
  <c r="CR32"/>
  <c r="CS32"/>
  <c r="CI33"/>
  <c r="CJ33"/>
  <c r="CL33"/>
  <c r="CM33"/>
  <c r="CO33"/>
  <c r="CP33"/>
  <c r="CR33"/>
  <c r="CS33"/>
  <c r="CI34"/>
  <c r="CJ34"/>
  <c r="CL34"/>
  <c r="CM34"/>
  <c r="CO34"/>
  <c r="CP34"/>
  <c r="CR34"/>
  <c r="CS34"/>
  <c r="CI35"/>
  <c r="CJ35"/>
  <c r="CL35"/>
  <c r="CM35"/>
  <c r="CO35"/>
  <c r="CP35"/>
  <c r="CR35"/>
  <c r="CS35"/>
  <c r="CT35" s="1"/>
  <c r="CI36"/>
  <c r="CJ36"/>
  <c r="CL36"/>
  <c r="CM36"/>
  <c r="CO36"/>
  <c r="CP36"/>
  <c r="CR36"/>
  <c r="CS36"/>
  <c r="CI37"/>
  <c r="CJ37"/>
  <c r="CL37"/>
  <c r="CM37"/>
  <c r="CN37" s="1"/>
  <c r="CO37"/>
  <c r="CP37"/>
  <c r="CR37"/>
  <c r="CS37"/>
  <c r="CI38"/>
  <c r="CJ38"/>
  <c r="CL38"/>
  <c r="CM38"/>
  <c r="CO38"/>
  <c r="CP38"/>
  <c r="CR38"/>
  <c r="CS38"/>
  <c r="CS5"/>
  <c r="CR5"/>
  <c r="CP5"/>
  <c r="CO5"/>
  <c r="CM5"/>
  <c r="CL5"/>
  <c r="CJ5"/>
  <c r="CI5"/>
  <c r="BU6"/>
  <c r="BV6"/>
  <c r="BX6"/>
  <c r="BY6"/>
  <c r="CA6"/>
  <c r="CB6"/>
  <c r="CD6"/>
  <c r="CE6"/>
  <c r="BU7"/>
  <c r="BV7"/>
  <c r="BX7"/>
  <c r="BY7"/>
  <c r="CA7"/>
  <c r="CB7"/>
  <c r="CD7"/>
  <c r="CE7"/>
  <c r="BU8"/>
  <c r="BV8"/>
  <c r="BX8"/>
  <c r="BY8"/>
  <c r="CA8"/>
  <c r="CB8"/>
  <c r="CC8" s="1"/>
  <c r="CD8"/>
  <c r="CE8"/>
  <c r="BU9"/>
  <c r="BV9"/>
  <c r="BX9"/>
  <c r="BY9"/>
  <c r="CA9"/>
  <c r="CB9"/>
  <c r="CD9"/>
  <c r="CE9"/>
  <c r="BU10"/>
  <c r="BV10"/>
  <c r="BW10" s="1"/>
  <c r="BX10"/>
  <c r="BY10"/>
  <c r="CA10"/>
  <c r="CB10"/>
  <c r="CD10"/>
  <c r="CE10"/>
  <c r="BU11"/>
  <c r="BV11"/>
  <c r="BX11"/>
  <c r="BY11"/>
  <c r="CA11"/>
  <c r="CB11"/>
  <c r="CC11" s="1"/>
  <c r="CD11"/>
  <c r="CE11"/>
  <c r="BU12"/>
  <c r="BV12"/>
  <c r="BX12"/>
  <c r="BY12"/>
  <c r="CA12"/>
  <c r="CB12"/>
  <c r="CD12"/>
  <c r="CE12"/>
  <c r="BU13"/>
  <c r="BV13"/>
  <c r="BW13" s="1"/>
  <c r="BX13"/>
  <c r="BY13"/>
  <c r="CA13"/>
  <c r="CB13"/>
  <c r="CD13"/>
  <c r="CE13"/>
  <c r="BU14"/>
  <c r="BV14"/>
  <c r="BX14"/>
  <c r="BY14"/>
  <c r="CA14"/>
  <c r="CB14"/>
  <c r="CC14" s="1"/>
  <c r="CD14"/>
  <c r="CE14"/>
  <c r="BU15"/>
  <c r="BV15"/>
  <c r="BX15"/>
  <c r="BY15"/>
  <c r="CA15"/>
  <c r="CB15"/>
  <c r="CD15"/>
  <c r="CE15"/>
  <c r="BU16"/>
  <c r="BV16"/>
  <c r="BW16" s="1"/>
  <c r="BX16"/>
  <c r="BY16"/>
  <c r="CA16"/>
  <c r="CB16"/>
  <c r="CD16"/>
  <c r="CE16"/>
  <c r="BU17"/>
  <c r="BV17"/>
  <c r="BX17"/>
  <c r="BY17"/>
  <c r="CA17"/>
  <c r="CB17"/>
  <c r="CC17" s="1"/>
  <c r="CD17"/>
  <c r="CE17"/>
  <c r="BU18"/>
  <c r="BV18"/>
  <c r="BX18"/>
  <c r="BY18"/>
  <c r="CA18"/>
  <c r="CB18"/>
  <c r="CD18"/>
  <c r="CE18"/>
  <c r="BU19"/>
  <c r="BV19"/>
  <c r="BW19" s="1"/>
  <c r="BX19"/>
  <c r="BY19"/>
  <c r="CA19"/>
  <c r="CB19"/>
  <c r="CD19"/>
  <c r="CE19"/>
  <c r="BU20"/>
  <c r="BV20"/>
  <c r="BX20"/>
  <c r="BY20"/>
  <c r="CA20"/>
  <c r="CB20"/>
  <c r="CC20" s="1"/>
  <c r="CD20"/>
  <c r="CE20"/>
  <c r="BU21"/>
  <c r="BV21"/>
  <c r="BX21"/>
  <c r="BY21"/>
  <c r="CA21"/>
  <c r="CB21"/>
  <c r="CD21"/>
  <c r="CE21"/>
  <c r="BU22"/>
  <c r="BV22"/>
  <c r="BX22"/>
  <c r="BY22"/>
  <c r="CA22"/>
  <c r="CB22"/>
  <c r="CD22"/>
  <c r="CE22"/>
  <c r="BU23"/>
  <c r="BV23"/>
  <c r="BX23"/>
  <c r="BY23"/>
  <c r="CA23"/>
  <c r="CB23"/>
  <c r="CD23"/>
  <c r="CE23"/>
  <c r="BU24"/>
  <c r="BV24"/>
  <c r="BX24"/>
  <c r="BY24"/>
  <c r="CA24"/>
  <c r="CB24"/>
  <c r="CD24"/>
  <c r="CE24"/>
  <c r="BU25"/>
  <c r="BV25"/>
  <c r="BX25"/>
  <c r="BY25"/>
  <c r="CA25"/>
  <c r="CB25"/>
  <c r="CD25"/>
  <c r="CE25"/>
  <c r="CF25" s="1"/>
  <c r="BU26"/>
  <c r="BV26"/>
  <c r="BX26"/>
  <c r="BY26"/>
  <c r="CA26"/>
  <c r="CB26"/>
  <c r="CD26"/>
  <c r="CE26"/>
  <c r="BU27"/>
  <c r="BV27"/>
  <c r="BX27"/>
  <c r="BY27"/>
  <c r="CA27"/>
  <c r="CB27"/>
  <c r="CD27"/>
  <c r="CE27"/>
  <c r="BU28"/>
  <c r="BV28"/>
  <c r="BX28"/>
  <c r="BY28"/>
  <c r="CA28"/>
  <c r="CB28"/>
  <c r="CD28"/>
  <c r="CE28"/>
  <c r="CF28" s="1"/>
  <c r="BU29"/>
  <c r="BV29"/>
  <c r="BX29"/>
  <c r="BY29"/>
  <c r="CA29"/>
  <c r="CB29"/>
  <c r="CD29"/>
  <c r="CE29"/>
  <c r="BU30"/>
  <c r="BV30"/>
  <c r="BX30"/>
  <c r="BY30"/>
  <c r="CA30"/>
  <c r="CB30"/>
  <c r="CD30"/>
  <c r="CE30"/>
  <c r="BU31"/>
  <c r="BV31"/>
  <c r="BX31"/>
  <c r="BY31"/>
  <c r="CA31"/>
  <c r="CB31"/>
  <c r="CD31"/>
  <c r="CE31"/>
  <c r="BU32"/>
  <c r="BV32"/>
  <c r="BX32"/>
  <c r="BY32"/>
  <c r="CA32"/>
  <c r="CB32"/>
  <c r="CD32"/>
  <c r="CE32"/>
  <c r="BU33"/>
  <c r="BV33"/>
  <c r="BX33"/>
  <c r="BY33"/>
  <c r="BZ33" s="1"/>
  <c r="CA33"/>
  <c r="CB33"/>
  <c r="CD33"/>
  <c r="CE33"/>
  <c r="BU34"/>
  <c r="BV34"/>
  <c r="BX34"/>
  <c r="BY34"/>
  <c r="CA34"/>
  <c r="CB34"/>
  <c r="CD34"/>
  <c r="CE34"/>
  <c r="CF34" s="1"/>
  <c r="BU35"/>
  <c r="BV35"/>
  <c r="BX35"/>
  <c r="BY35"/>
  <c r="CA35"/>
  <c r="CB35"/>
  <c r="CD35"/>
  <c r="CE35"/>
  <c r="BU36"/>
  <c r="BV36"/>
  <c r="BX36"/>
  <c r="BY36"/>
  <c r="BZ36" s="1"/>
  <c r="CA36"/>
  <c r="CB36"/>
  <c r="CD36"/>
  <c r="CE36"/>
  <c r="BU37"/>
  <c r="BV37"/>
  <c r="BX37"/>
  <c r="BY37"/>
  <c r="CA37"/>
  <c r="CB37"/>
  <c r="CD37"/>
  <c r="CE37"/>
  <c r="BU38"/>
  <c r="BV38"/>
  <c r="BX38"/>
  <c r="BY38"/>
  <c r="CA38"/>
  <c r="CB38"/>
  <c r="CD38"/>
  <c r="CE38"/>
  <c r="CE5"/>
  <c r="CD5"/>
  <c r="CB5"/>
  <c r="CA5"/>
  <c r="BY5"/>
  <c r="BX5"/>
  <c r="BV5"/>
  <c r="BU5"/>
  <c r="BG6"/>
  <c r="BH6"/>
  <c r="BJ6"/>
  <c r="BK6"/>
  <c r="BM6"/>
  <c r="BN6"/>
  <c r="BP6"/>
  <c r="BQ6"/>
  <c r="BR6" s="1"/>
  <c r="BG7"/>
  <c r="BH7"/>
  <c r="BJ7"/>
  <c r="BK7"/>
  <c r="BM7"/>
  <c r="BN7"/>
  <c r="BP7"/>
  <c r="BQ7"/>
  <c r="BG8"/>
  <c r="BH8"/>
  <c r="BJ8"/>
  <c r="BK8"/>
  <c r="BL8" s="1"/>
  <c r="BM8"/>
  <c r="BN8"/>
  <c r="BP8"/>
  <c r="BQ8"/>
  <c r="BG9"/>
  <c r="BH9"/>
  <c r="BJ9"/>
  <c r="BK9"/>
  <c r="BM9"/>
  <c r="BN9"/>
  <c r="BP9"/>
  <c r="BQ9"/>
  <c r="BR9" s="1"/>
  <c r="BG10"/>
  <c r="BH10"/>
  <c r="BJ10"/>
  <c r="BK10"/>
  <c r="BM10"/>
  <c r="BN10"/>
  <c r="BP10"/>
  <c r="BQ10"/>
  <c r="BG11"/>
  <c r="BH11"/>
  <c r="BJ11"/>
  <c r="BK11"/>
  <c r="BL11" s="1"/>
  <c r="BM11"/>
  <c r="BN11"/>
  <c r="BP11"/>
  <c r="BQ11"/>
  <c r="BG12"/>
  <c r="BH12"/>
  <c r="BJ12"/>
  <c r="BK12"/>
  <c r="BM12"/>
  <c r="BN12"/>
  <c r="BP12"/>
  <c r="BQ12"/>
  <c r="BR12" s="1"/>
  <c r="BG13"/>
  <c r="BH13"/>
  <c r="BJ13"/>
  <c r="BK13"/>
  <c r="BM13"/>
  <c r="BN13"/>
  <c r="BP13"/>
  <c r="BQ13"/>
  <c r="BG14"/>
  <c r="BH14"/>
  <c r="BJ14"/>
  <c r="BK14"/>
  <c r="BM14"/>
  <c r="BN14"/>
  <c r="BP14"/>
  <c r="BQ14"/>
  <c r="BG15"/>
  <c r="BH15"/>
  <c r="BJ15"/>
  <c r="BK15"/>
  <c r="BM15"/>
  <c r="BN15"/>
  <c r="BP15"/>
  <c r="BQ15"/>
  <c r="BG16"/>
  <c r="BH16"/>
  <c r="BJ16"/>
  <c r="BK16"/>
  <c r="BM16"/>
  <c r="BN16"/>
  <c r="BP16"/>
  <c r="BQ16"/>
  <c r="BG17"/>
  <c r="BH17"/>
  <c r="BJ17"/>
  <c r="BK17"/>
  <c r="BL17" s="1"/>
  <c r="BM17"/>
  <c r="BN17"/>
  <c r="BP17"/>
  <c r="BQ17"/>
  <c r="BG18"/>
  <c r="BH18"/>
  <c r="BJ18"/>
  <c r="BK18"/>
  <c r="BM18"/>
  <c r="BN18"/>
  <c r="BP18"/>
  <c r="BQ18"/>
  <c r="BR18" s="1"/>
  <c r="BG19"/>
  <c r="BH19"/>
  <c r="BJ19"/>
  <c r="BK19"/>
  <c r="BM19"/>
  <c r="BN19"/>
  <c r="BP19"/>
  <c r="BQ19"/>
  <c r="BG20"/>
  <c r="BH20"/>
  <c r="BJ20"/>
  <c r="BK20"/>
  <c r="BM20"/>
  <c r="BN20"/>
  <c r="BP20"/>
  <c r="BQ20"/>
  <c r="BG21"/>
  <c r="BH21"/>
  <c r="BI21" s="1"/>
  <c r="BJ21"/>
  <c r="BK21"/>
  <c r="BM21"/>
  <c r="BN21"/>
  <c r="BP21"/>
  <c r="BQ21"/>
  <c r="BG22"/>
  <c r="BH22"/>
  <c r="BJ22"/>
  <c r="BK22"/>
  <c r="BM22"/>
  <c r="BN22"/>
  <c r="BP22"/>
  <c r="BQ22"/>
  <c r="BG23"/>
  <c r="BH23"/>
  <c r="BJ23"/>
  <c r="BK23"/>
  <c r="BL23" s="1"/>
  <c r="BM23"/>
  <c r="BN23"/>
  <c r="BP23"/>
  <c r="BQ23"/>
  <c r="BG24"/>
  <c r="BH24"/>
  <c r="BJ24"/>
  <c r="BK24"/>
  <c r="BM24"/>
  <c r="BN24"/>
  <c r="BP24"/>
  <c r="BQ24"/>
  <c r="BR24" s="1"/>
  <c r="BG25"/>
  <c r="BH25"/>
  <c r="BJ25"/>
  <c r="BK25"/>
  <c r="BM25"/>
  <c r="BN25"/>
  <c r="BP25"/>
  <c r="BQ25"/>
  <c r="BG26"/>
  <c r="BH26"/>
  <c r="BJ26"/>
  <c r="BK26"/>
  <c r="BL26" s="1"/>
  <c r="BM26"/>
  <c r="BN26"/>
  <c r="BP26"/>
  <c r="BQ26"/>
  <c r="BG27"/>
  <c r="BH27"/>
  <c r="BJ27"/>
  <c r="BK27"/>
  <c r="BM27"/>
  <c r="BN27"/>
  <c r="BP27"/>
  <c r="BQ27"/>
  <c r="BR27" s="1"/>
  <c r="BG28"/>
  <c r="BH28"/>
  <c r="BJ28"/>
  <c r="BK28"/>
  <c r="BM28"/>
  <c r="BN28"/>
  <c r="BP28"/>
  <c r="BQ28"/>
  <c r="BG29"/>
  <c r="BH29"/>
  <c r="BJ29"/>
  <c r="BK29"/>
  <c r="BL29" s="1"/>
  <c r="BM29"/>
  <c r="BN29"/>
  <c r="BP29"/>
  <c r="BQ29"/>
  <c r="BG30"/>
  <c r="BH30"/>
  <c r="BJ30"/>
  <c r="BK30"/>
  <c r="BM30"/>
  <c r="BN30"/>
  <c r="BP30"/>
  <c r="BQ30"/>
  <c r="BR30" s="1"/>
  <c r="BG31"/>
  <c r="BH31"/>
  <c r="BJ31"/>
  <c r="BK31"/>
  <c r="BM31"/>
  <c r="BN31"/>
  <c r="BP31"/>
  <c r="BQ31"/>
  <c r="BG32"/>
  <c r="BH32"/>
  <c r="BJ32"/>
  <c r="BK32"/>
  <c r="BL32" s="1"/>
  <c r="BM32"/>
  <c r="BN32"/>
  <c r="BP32"/>
  <c r="BQ32"/>
  <c r="BG33"/>
  <c r="BH33"/>
  <c r="BJ33"/>
  <c r="BK33"/>
  <c r="BM33"/>
  <c r="BN33"/>
  <c r="BP33"/>
  <c r="BQ33"/>
  <c r="BG34"/>
  <c r="BH34"/>
  <c r="BJ34"/>
  <c r="BK34"/>
  <c r="BM34"/>
  <c r="BN34"/>
  <c r="BO34" s="1"/>
  <c r="BP34"/>
  <c r="BQ34"/>
  <c r="BG35"/>
  <c r="BH35"/>
  <c r="BJ35"/>
  <c r="BK35"/>
  <c r="BM35"/>
  <c r="BN35"/>
  <c r="BP35"/>
  <c r="BQ35"/>
  <c r="BG36"/>
  <c r="BH36"/>
  <c r="BI36" s="1"/>
  <c r="BJ36"/>
  <c r="BK36"/>
  <c r="BM36"/>
  <c r="BN36"/>
  <c r="BP36"/>
  <c r="BQ36"/>
  <c r="BG37"/>
  <c r="BH37"/>
  <c r="BJ37"/>
  <c r="BK37"/>
  <c r="BM37"/>
  <c r="BN37"/>
  <c r="BO37" s="1"/>
  <c r="BP37"/>
  <c r="BQ37"/>
  <c r="BG38"/>
  <c r="BH38"/>
  <c r="BJ38"/>
  <c r="BK38"/>
  <c r="BM38"/>
  <c r="BN38"/>
  <c r="BP38"/>
  <c r="BQ38"/>
  <c r="BQ5"/>
  <c r="BP5"/>
  <c r="BN5"/>
  <c r="BM5"/>
  <c r="BK5"/>
  <c r="BJ5"/>
  <c r="BH5"/>
  <c r="BG5"/>
  <c r="BI5" s="1"/>
  <c r="AS6"/>
  <c r="AT6"/>
  <c r="AV6"/>
  <c r="AW6"/>
  <c r="AY6"/>
  <c r="AZ6"/>
  <c r="BB6"/>
  <c r="BC6"/>
  <c r="AS7"/>
  <c r="AT7"/>
  <c r="AV7"/>
  <c r="AW7"/>
  <c r="AX7" s="1"/>
  <c r="AY7"/>
  <c r="AZ7"/>
  <c r="BB7"/>
  <c r="BC7"/>
  <c r="AS8"/>
  <c r="AT8"/>
  <c r="AV8"/>
  <c r="AW8"/>
  <c r="AY8"/>
  <c r="AZ8"/>
  <c r="BB8"/>
  <c r="BC8"/>
  <c r="AS9"/>
  <c r="AT9"/>
  <c r="AV9"/>
  <c r="AW9"/>
  <c r="AY9"/>
  <c r="AZ9"/>
  <c r="BB9"/>
  <c r="BC9"/>
  <c r="AS10"/>
  <c r="AT10"/>
  <c r="AV10"/>
  <c r="AW10"/>
  <c r="AX10" s="1"/>
  <c r="AY10"/>
  <c r="AZ10"/>
  <c r="BB10"/>
  <c r="BC10"/>
  <c r="AS11"/>
  <c r="AT11"/>
  <c r="AV11"/>
  <c r="AW11"/>
  <c r="AY11"/>
  <c r="AZ11"/>
  <c r="BB11"/>
  <c r="BC11"/>
  <c r="BD11" s="1"/>
  <c r="AS12"/>
  <c r="AT12"/>
  <c r="AV12"/>
  <c r="AW12"/>
  <c r="AY12"/>
  <c r="AZ12"/>
  <c r="BB12"/>
  <c r="BC12"/>
  <c r="AS13"/>
  <c r="AT13"/>
  <c r="AV13"/>
  <c r="AW13"/>
  <c r="AX13" s="1"/>
  <c r="AY13"/>
  <c r="AZ13"/>
  <c r="BB13"/>
  <c r="BC13"/>
  <c r="AS14"/>
  <c r="AT14"/>
  <c r="AV14"/>
  <c r="AW14"/>
  <c r="AY14"/>
  <c r="AZ14"/>
  <c r="BB14"/>
  <c r="BC14"/>
  <c r="BD14" s="1"/>
  <c r="AS15"/>
  <c r="AT15"/>
  <c r="AV15"/>
  <c r="AW15"/>
  <c r="AY15"/>
  <c r="AZ15"/>
  <c r="BB15"/>
  <c r="BC15"/>
  <c r="AS16"/>
  <c r="AT16"/>
  <c r="AV16"/>
  <c r="AW16"/>
  <c r="AY16"/>
  <c r="AZ16"/>
  <c r="BB16"/>
  <c r="BC16"/>
  <c r="AS17"/>
  <c r="AT17"/>
  <c r="AV17"/>
  <c r="AW17"/>
  <c r="AY17"/>
  <c r="AZ17"/>
  <c r="BB17"/>
  <c r="BC17"/>
  <c r="BD17" s="1"/>
  <c r="AS18"/>
  <c r="AT18"/>
  <c r="AV18"/>
  <c r="AW18"/>
  <c r="AY18"/>
  <c r="AZ18"/>
  <c r="BB18"/>
  <c r="BC18"/>
  <c r="AS19"/>
  <c r="AT19"/>
  <c r="AV19"/>
  <c r="AW19"/>
  <c r="AX19" s="1"/>
  <c r="AY19"/>
  <c r="AZ19"/>
  <c r="BB19"/>
  <c r="BC19"/>
  <c r="AS20"/>
  <c r="AT20"/>
  <c r="AV20"/>
  <c r="AW20"/>
  <c r="AY20"/>
  <c r="AZ20"/>
  <c r="BB20"/>
  <c r="BC20"/>
  <c r="BD20" s="1"/>
  <c r="AS21"/>
  <c r="AT21"/>
  <c r="AV21"/>
  <c r="AW21"/>
  <c r="AY21"/>
  <c r="AZ21"/>
  <c r="BB21"/>
  <c r="BC21"/>
  <c r="AS22"/>
  <c r="AT22"/>
  <c r="AV22"/>
  <c r="AW22"/>
  <c r="AX22" s="1"/>
  <c r="AY22"/>
  <c r="AZ22"/>
  <c r="BB22"/>
  <c r="BC22"/>
  <c r="AS23"/>
  <c r="AT23"/>
  <c r="AV23"/>
  <c r="AW23"/>
  <c r="AY23"/>
  <c r="AZ23"/>
  <c r="BB23"/>
  <c r="BC23"/>
  <c r="BD23" s="1"/>
  <c r="AS24"/>
  <c r="AT24"/>
  <c r="AV24"/>
  <c r="AW24"/>
  <c r="AY24"/>
  <c r="AZ24"/>
  <c r="BB24"/>
  <c r="BC24"/>
  <c r="AS25"/>
  <c r="AT25"/>
  <c r="AV25"/>
  <c r="AW25"/>
  <c r="AX25" s="1"/>
  <c r="AY25"/>
  <c r="AZ25"/>
  <c r="BB25"/>
  <c r="BC25"/>
  <c r="AS26"/>
  <c r="AT26"/>
  <c r="AV26"/>
  <c r="AW26"/>
  <c r="AY26"/>
  <c r="AZ26"/>
  <c r="BB26"/>
  <c r="BC26"/>
  <c r="BD26" s="1"/>
  <c r="AS27"/>
  <c r="AT27"/>
  <c r="AV27"/>
  <c r="AW27"/>
  <c r="AY27"/>
  <c r="AZ27"/>
  <c r="BB27"/>
  <c r="BC27"/>
  <c r="AS28"/>
  <c r="AT28"/>
  <c r="AV28"/>
  <c r="AW28"/>
  <c r="AX28" s="1"/>
  <c r="AY28"/>
  <c r="AZ28"/>
  <c r="BB28"/>
  <c r="BC28"/>
  <c r="AS29"/>
  <c r="AT29"/>
  <c r="AV29"/>
  <c r="AW29"/>
  <c r="AY29"/>
  <c r="AZ29"/>
  <c r="BB29"/>
  <c r="BC29"/>
  <c r="BD29" s="1"/>
  <c r="AS30"/>
  <c r="AT30"/>
  <c r="AV30"/>
  <c r="AW30"/>
  <c r="AY30"/>
  <c r="AZ30"/>
  <c r="BB30"/>
  <c r="BC30"/>
  <c r="AS31"/>
  <c r="AT31"/>
  <c r="AV31"/>
  <c r="AW31"/>
  <c r="AY31"/>
  <c r="AZ31"/>
  <c r="BB31"/>
  <c r="BC31"/>
  <c r="AS32"/>
  <c r="AT32"/>
  <c r="AV32"/>
  <c r="AW32"/>
  <c r="AY32"/>
  <c r="AZ32"/>
  <c r="BB32"/>
  <c r="BC32"/>
  <c r="BD32" s="1"/>
  <c r="AS33"/>
  <c r="AT33"/>
  <c r="AV33"/>
  <c r="AW33"/>
  <c r="AY33"/>
  <c r="AZ33"/>
  <c r="BB33"/>
  <c r="BC33"/>
  <c r="AS34"/>
  <c r="AT34"/>
  <c r="AV34"/>
  <c r="AW34"/>
  <c r="AX34" s="1"/>
  <c r="AY34"/>
  <c r="AZ34"/>
  <c r="BB34"/>
  <c r="BC34"/>
  <c r="AS35"/>
  <c r="AT35"/>
  <c r="AV35"/>
  <c r="AW35"/>
  <c r="AY35"/>
  <c r="AZ35"/>
  <c r="BB35"/>
  <c r="BC35"/>
  <c r="BD35" s="1"/>
  <c r="AS36"/>
  <c r="AT36"/>
  <c r="AV36"/>
  <c r="AW36"/>
  <c r="AY36"/>
  <c r="AZ36"/>
  <c r="BB36"/>
  <c r="BC36"/>
  <c r="AS37"/>
  <c r="AT37"/>
  <c r="AV37"/>
  <c r="AW37"/>
  <c r="AY37"/>
  <c r="AZ37"/>
  <c r="BB37"/>
  <c r="BC37"/>
  <c r="AS38"/>
  <c r="AT38"/>
  <c r="AV38"/>
  <c r="AW38"/>
  <c r="AY38"/>
  <c r="AZ38"/>
  <c r="BB38"/>
  <c r="BC38"/>
  <c r="BD38" s="1"/>
  <c r="BC5"/>
  <c r="BB5"/>
  <c r="AZ5"/>
  <c r="AY5"/>
  <c r="AW5"/>
  <c r="AV5"/>
  <c r="AX5" s="1"/>
  <c r="AT5"/>
  <c r="AS5"/>
  <c r="AE6"/>
  <c r="AF6"/>
  <c r="AH6"/>
  <c r="AI6"/>
  <c r="AK6"/>
  <c r="AL6"/>
  <c r="AN6"/>
  <c r="AO6"/>
  <c r="AE7"/>
  <c r="AF7"/>
  <c r="AG7" s="1"/>
  <c r="AH7"/>
  <c r="AI7"/>
  <c r="AK7"/>
  <c r="AL7"/>
  <c r="AN7"/>
  <c r="AO7"/>
  <c r="AE8"/>
  <c r="AF8"/>
  <c r="AH8"/>
  <c r="AI8"/>
  <c r="AK8"/>
  <c r="AL8"/>
  <c r="AN8"/>
  <c r="AO8"/>
  <c r="AE9"/>
  <c r="AF9"/>
  <c r="AH9"/>
  <c r="AI9"/>
  <c r="AJ9" s="1"/>
  <c r="AK9"/>
  <c r="AL9"/>
  <c r="AN9"/>
  <c r="AO9"/>
  <c r="AE10"/>
  <c r="AF10"/>
  <c r="AH10"/>
  <c r="AI10"/>
  <c r="AK10"/>
  <c r="AL10"/>
  <c r="AN10"/>
  <c r="AO10"/>
  <c r="AP10" s="1"/>
  <c r="AE11"/>
  <c r="AF11"/>
  <c r="AH11"/>
  <c r="AI11"/>
  <c r="AK11"/>
  <c r="AL11"/>
  <c r="AN11"/>
  <c r="AO11"/>
  <c r="AE12"/>
  <c r="AF12"/>
  <c r="AH12"/>
  <c r="AI12"/>
  <c r="AK12"/>
  <c r="AL12"/>
  <c r="AN12"/>
  <c r="AO12"/>
  <c r="AE13"/>
  <c r="AF13"/>
  <c r="AH13"/>
  <c r="AI13"/>
  <c r="AK13"/>
  <c r="AL13"/>
  <c r="AN13"/>
  <c r="AO13"/>
  <c r="AP13" s="1"/>
  <c r="AE14"/>
  <c r="AF14"/>
  <c r="AH14"/>
  <c r="AI14"/>
  <c r="AK14"/>
  <c r="AL14"/>
  <c r="AN14"/>
  <c r="AO14"/>
  <c r="AE15"/>
  <c r="AF15"/>
  <c r="AH15"/>
  <c r="AI15"/>
  <c r="AJ15" s="1"/>
  <c r="AK15"/>
  <c r="AL15"/>
  <c r="AN15"/>
  <c r="AO15"/>
  <c r="AE16"/>
  <c r="AF16"/>
  <c r="AH16"/>
  <c r="AI16"/>
  <c r="AK16"/>
  <c r="AL16"/>
  <c r="AN16"/>
  <c r="AO16"/>
  <c r="AP16" s="1"/>
  <c r="AE17"/>
  <c r="AF17"/>
  <c r="AH17"/>
  <c r="AI17"/>
  <c r="AK17"/>
  <c r="AL17"/>
  <c r="AN17"/>
  <c r="AO17"/>
  <c r="AE18"/>
  <c r="AF18"/>
  <c r="AH18"/>
  <c r="AI18"/>
  <c r="AK18"/>
  <c r="AL18"/>
  <c r="AN18"/>
  <c r="AO18"/>
  <c r="AE19"/>
  <c r="AF19"/>
  <c r="AG19" s="1"/>
  <c r="AH19"/>
  <c r="AI19"/>
  <c r="AK19"/>
  <c r="AL19"/>
  <c r="AN19"/>
  <c r="AO19"/>
  <c r="AE20"/>
  <c r="AF20"/>
  <c r="AH20"/>
  <c r="AI20"/>
  <c r="AK20"/>
  <c r="AL20"/>
  <c r="AM20" s="1"/>
  <c r="AN20"/>
  <c r="AO20"/>
  <c r="AE21"/>
  <c r="AF21"/>
  <c r="AH21"/>
  <c r="AI21"/>
  <c r="AK21"/>
  <c r="AL21"/>
  <c r="AN21"/>
  <c r="AO21"/>
  <c r="AE22"/>
  <c r="AF22"/>
  <c r="AG22" s="1"/>
  <c r="AH22"/>
  <c r="AI22"/>
  <c r="AK22"/>
  <c r="AL22"/>
  <c r="AN22"/>
  <c r="AO22"/>
  <c r="AE23"/>
  <c r="AF23"/>
  <c r="AH23"/>
  <c r="AI23"/>
  <c r="AK23"/>
  <c r="AL23"/>
  <c r="AM23" s="1"/>
  <c r="AN23"/>
  <c r="AO23"/>
  <c r="AE24"/>
  <c r="AF24"/>
  <c r="AH24"/>
  <c r="AI24"/>
  <c r="AK24"/>
  <c r="AL24"/>
  <c r="AN24"/>
  <c r="AO24"/>
  <c r="AE25"/>
  <c r="AF25"/>
  <c r="AH25"/>
  <c r="AI25"/>
  <c r="AK25"/>
  <c r="AL25"/>
  <c r="AN25"/>
  <c r="AO25"/>
  <c r="AE26"/>
  <c r="AF26"/>
  <c r="AH26"/>
  <c r="AI26"/>
  <c r="AK26"/>
  <c r="AL26"/>
  <c r="AM26" s="1"/>
  <c r="AN26"/>
  <c r="AO26"/>
  <c r="AE27"/>
  <c r="AF27"/>
  <c r="AH27"/>
  <c r="AI27"/>
  <c r="AK27"/>
  <c r="AL27"/>
  <c r="AN27"/>
  <c r="AO27"/>
  <c r="AE28"/>
  <c r="AF28"/>
  <c r="AG28" s="1"/>
  <c r="AH28"/>
  <c r="AI28"/>
  <c r="AK28"/>
  <c r="AL28"/>
  <c r="AN28"/>
  <c r="AO28"/>
  <c r="AE29"/>
  <c r="AF29"/>
  <c r="AH29"/>
  <c r="AI29"/>
  <c r="AK29"/>
  <c r="AL29"/>
  <c r="AN29"/>
  <c r="AO29"/>
  <c r="AE30"/>
  <c r="AF30"/>
  <c r="AH30"/>
  <c r="AI30"/>
  <c r="AK30"/>
  <c r="AL30"/>
  <c r="AN30"/>
  <c r="AO30"/>
  <c r="AE31"/>
  <c r="AF31"/>
  <c r="AG31" s="1"/>
  <c r="AH31"/>
  <c r="AI31"/>
  <c r="AK31"/>
  <c r="AL31"/>
  <c r="AN31"/>
  <c r="AO31"/>
  <c r="AE32"/>
  <c r="AF32"/>
  <c r="AH32"/>
  <c r="AI32"/>
  <c r="AK32"/>
  <c r="AL32"/>
  <c r="AM32" s="1"/>
  <c r="AN32"/>
  <c r="AO32"/>
  <c r="AE33"/>
  <c r="AF33"/>
  <c r="AH33"/>
  <c r="AI33"/>
  <c r="AK33"/>
  <c r="AL33"/>
  <c r="AN33"/>
  <c r="AO33"/>
  <c r="AE34"/>
  <c r="AF34"/>
  <c r="AG34" s="1"/>
  <c r="AH34"/>
  <c r="AI34"/>
  <c r="AK34"/>
  <c r="AL34"/>
  <c r="AN34"/>
  <c r="AO34"/>
  <c r="AE35"/>
  <c r="AF35"/>
  <c r="AH35"/>
  <c r="AI35"/>
  <c r="AK35"/>
  <c r="AL35"/>
  <c r="AN35"/>
  <c r="AO35"/>
  <c r="AE36"/>
  <c r="AF36"/>
  <c r="AH36"/>
  <c r="AI36"/>
  <c r="AK36"/>
  <c r="AL36"/>
  <c r="AN36"/>
  <c r="AO36"/>
  <c r="AE37"/>
  <c r="AF37"/>
  <c r="AG37" s="1"/>
  <c r="AH37"/>
  <c r="AI37"/>
  <c r="AK37"/>
  <c r="AL37"/>
  <c r="AN37"/>
  <c r="AO37"/>
  <c r="AE38"/>
  <c r="AF38"/>
  <c r="AH38"/>
  <c r="AI38"/>
  <c r="AK38"/>
  <c r="AL38"/>
  <c r="AM38" s="1"/>
  <c r="AN38"/>
  <c r="AO38"/>
  <c r="AO5"/>
  <c r="AN5"/>
  <c r="AL5"/>
  <c r="AK5"/>
  <c r="AM5" s="1"/>
  <c r="AI5"/>
  <c r="AH5"/>
  <c r="AF5"/>
  <c r="AE5"/>
  <c r="Q6"/>
  <c r="R6"/>
  <c r="S6" s="1"/>
  <c r="T6"/>
  <c r="U6"/>
  <c r="W6"/>
  <c r="X6"/>
  <c r="Z6"/>
  <c r="AA6"/>
  <c r="Q7"/>
  <c r="R7"/>
  <c r="T7"/>
  <c r="U7"/>
  <c r="W7"/>
  <c r="X7"/>
  <c r="Y7" s="1"/>
  <c r="Z7"/>
  <c r="AA7"/>
  <c r="Q8"/>
  <c r="R8"/>
  <c r="T8"/>
  <c r="U8"/>
  <c r="W8"/>
  <c r="X8"/>
  <c r="Z8"/>
  <c r="AA8"/>
  <c r="Q9"/>
  <c r="R9"/>
  <c r="S9" s="1"/>
  <c r="T9"/>
  <c r="U9"/>
  <c r="W9"/>
  <c r="X9"/>
  <c r="Z9"/>
  <c r="AA9"/>
  <c r="Q10"/>
  <c r="R10"/>
  <c r="T10"/>
  <c r="U10"/>
  <c r="W10"/>
  <c r="X10"/>
  <c r="Y10" s="1"/>
  <c r="Z10"/>
  <c r="AA10"/>
  <c r="Q11"/>
  <c r="R11"/>
  <c r="T11"/>
  <c r="U11"/>
  <c r="W11"/>
  <c r="X11"/>
  <c r="Z11"/>
  <c r="AA11"/>
  <c r="Q12"/>
  <c r="R12"/>
  <c r="S12" s="1"/>
  <c r="T12"/>
  <c r="U12"/>
  <c r="W12"/>
  <c r="X12"/>
  <c r="Z12"/>
  <c r="AA12"/>
  <c r="Q13"/>
  <c r="R13"/>
  <c r="T13"/>
  <c r="U13"/>
  <c r="W13"/>
  <c r="X13"/>
  <c r="Y13" s="1"/>
  <c r="Z13"/>
  <c r="AA13"/>
  <c r="Q14"/>
  <c r="R14"/>
  <c r="T14"/>
  <c r="U14"/>
  <c r="W14"/>
  <c r="X14"/>
  <c r="Z14"/>
  <c r="AA14"/>
  <c r="Q15"/>
  <c r="R15"/>
  <c r="T15"/>
  <c r="U15"/>
  <c r="W15"/>
  <c r="X15"/>
  <c r="Z15"/>
  <c r="AA15"/>
  <c r="AB15" s="1"/>
  <c r="Q16"/>
  <c r="R16"/>
  <c r="T16"/>
  <c r="U16"/>
  <c r="W16"/>
  <c r="X16"/>
  <c r="Z16"/>
  <c r="AA16"/>
  <c r="Q17"/>
  <c r="R17"/>
  <c r="T17"/>
  <c r="U17"/>
  <c r="V17" s="1"/>
  <c r="W17"/>
  <c r="X17"/>
  <c r="Z17"/>
  <c r="AA17"/>
  <c r="Q18"/>
  <c r="R18"/>
  <c r="T18"/>
  <c r="U18"/>
  <c r="W18"/>
  <c r="X18"/>
  <c r="Z18"/>
  <c r="AA18"/>
  <c r="Q19"/>
  <c r="R19"/>
  <c r="T19"/>
  <c r="U19"/>
  <c r="W19"/>
  <c r="X19"/>
  <c r="Y19" s="1"/>
  <c r="Z19"/>
  <c r="AA19"/>
  <c r="Q20"/>
  <c r="R20"/>
  <c r="T20"/>
  <c r="U20"/>
  <c r="W20"/>
  <c r="X20"/>
  <c r="Z20"/>
  <c r="AA20"/>
  <c r="Q21"/>
  <c r="R21"/>
  <c r="T21"/>
  <c r="U21"/>
  <c r="W21"/>
  <c r="X21"/>
  <c r="Z21"/>
  <c r="AA21"/>
  <c r="AB21" s="1"/>
  <c r="Q22"/>
  <c r="R22"/>
  <c r="T22"/>
  <c r="U22"/>
  <c r="W22"/>
  <c r="X22"/>
  <c r="Z22"/>
  <c r="AA22"/>
  <c r="Q23"/>
  <c r="R23"/>
  <c r="T23"/>
  <c r="U23"/>
  <c r="V23" s="1"/>
  <c r="W23"/>
  <c r="X23"/>
  <c r="Z23"/>
  <c r="AA23"/>
  <c r="Q24"/>
  <c r="R24"/>
  <c r="T24"/>
  <c r="U24"/>
  <c r="W24"/>
  <c r="X24"/>
  <c r="Z24"/>
  <c r="AA24"/>
  <c r="Q25"/>
  <c r="R25"/>
  <c r="T25"/>
  <c r="U25"/>
  <c r="W25"/>
  <c r="X25"/>
  <c r="Y25" s="1"/>
  <c r="Z25"/>
  <c r="AA25"/>
  <c r="Q26"/>
  <c r="R26"/>
  <c r="T26"/>
  <c r="U26"/>
  <c r="W26"/>
  <c r="X26"/>
  <c r="Z26"/>
  <c r="AA26"/>
  <c r="Q27"/>
  <c r="R27"/>
  <c r="T27"/>
  <c r="U27"/>
  <c r="W27"/>
  <c r="X27"/>
  <c r="Z27"/>
  <c r="AA27"/>
  <c r="Q28"/>
  <c r="R28"/>
  <c r="T28"/>
  <c r="U28"/>
  <c r="W28"/>
  <c r="X28"/>
  <c r="Z28"/>
  <c r="AA28"/>
  <c r="Q29"/>
  <c r="R29"/>
  <c r="T29"/>
  <c r="U29"/>
  <c r="W29"/>
  <c r="X29"/>
  <c r="Z29"/>
  <c r="AA29"/>
  <c r="Q30"/>
  <c r="R30"/>
  <c r="S30" s="1"/>
  <c r="T30"/>
  <c r="U30"/>
  <c r="W30"/>
  <c r="X30"/>
  <c r="Z30"/>
  <c r="AA30"/>
  <c r="Q31"/>
  <c r="R31"/>
  <c r="T31"/>
  <c r="U31"/>
  <c r="W31"/>
  <c r="X31"/>
  <c r="Z31"/>
  <c r="AA31"/>
  <c r="Q32"/>
  <c r="R32"/>
  <c r="T32"/>
  <c r="U32"/>
  <c r="V32" s="1"/>
  <c r="W32"/>
  <c r="X32"/>
  <c r="Z32"/>
  <c r="AA32"/>
  <c r="Q33"/>
  <c r="R33"/>
  <c r="T33"/>
  <c r="U33"/>
  <c r="W33"/>
  <c r="X33"/>
  <c r="Z33"/>
  <c r="AA33"/>
  <c r="Q34"/>
  <c r="R34"/>
  <c r="T34"/>
  <c r="U34"/>
  <c r="W34"/>
  <c r="X34"/>
  <c r="Z34"/>
  <c r="AA34"/>
  <c r="Q35"/>
  <c r="R35"/>
  <c r="T35"/>
  <c r="U35"/>
  <c r="W35"/>
  <c r="X35"/>
  <c r="Z35"/>
  <c r="AA35"/>
  <c r="Q36"/>
  <c r="R36"/>
  <c r="T36"/>
  <c r="U36"/>
  <c r="W36"/>
  <c r="X36"/>
  <c r="Z36"/>
  <c r="AA36"/>
  <c r="Q37"/>
  <c r="R37"/>
  <c r="T37"/>
  <c r="U37"/>
  <c r="W37"/>
  <c r="X37"/>
  <c r="Z37"/>
  <c r="AA37"/>
  <c r="Q38"/>
  <c r="R38"/>
  <c r="T38"/>
  <c r="U38"/>
  <c r="W38"/>
  <c r="X38"/>
  <c r="Z38"/>
  <c r="AA38"/>
  <c r="X5"/>
  <c r="AA5"/>
  <c r="Z5"/>
  <c r="W5"/>
  <c r="U5"/>
  <c r="T5"/>
  <c r="V5" s="1"/>
  <c r="R5"/>
  <c r="Q5"/>
  <c r="C6"/>
  <c r="D6"/>
  <c r="F6"/>
  <c r="G6"/>
  <c r="H6" s="1"/>
  <c r="I6"/>
  <c r="J6"/>
  <c r="L6"/>
  <c r="M6"/>
  <c r="C7"/>
  <c r="D7"/>
  <c r="E7" s="1"/>
  <c r="F7"/>
  <c r="G7"/>
  <c r="I7"/>
  <c r="J7"/>
  <c r="L7"/>
  <c r="M7"/>
  <c r="N7" s="1"/>
  <c r="C8"/>
  <c r="D8"/>
  <c r="F8"/>
  <c r="G8"/>
  <c r="I8"/>
  <c r="J8"/>
  <c r="L8"/>
  <c r="M8"/>
  <c r="N8" s="1"/>
  <c r="C9"/>
  <c r="D9"/>
  <c r="F9"/>
  <c r="G9"/>
  <c r="I9"/>
  <c r="J9"/>
  <c r="L9"/>
  <c r="M9"/>
  <c r="C10"/>
  <c r="D10"/>
  <c r="E10" s="1"/>
  <c r="F10"/>
  <c r="G10"/>
  <c r="I10"/>
  <c r="J10"/>
  <c r="L10"/>
  <c r="M10"/>
  <c r="N10" s="1"/>
  <c r="C11"/>
  <c r="D11"/>
  <c r="F11"/>
  <c r="G11"/>
  <c r="I11"/>
  <c r="J11"/>
  <c r="L11"/>
  <c r="M11"/>
  <c r="C12"/>
  <c r="D12"/>
  <c r="F12"/>
  <c r="G12"/>
  <c r="I12"/>
  <c r="J12"/>
  <c r="L12"/>
  <c r="M12"/>
  <c r="C13"/>
  <c r="D13"/>
  <c r="E13" s="1"/>
  <c r="F13"/>
  <c r="G13"/>
  <c r="I13"/>
  <c r="J13"/>
  <c r="L13"/>
  <c r="M13"/>
  <c r="C14"/>
  <c r="D14"/>
  <c r="E14" s="1"/>
  <c r="F14"/>
  <c r="G14"/>
  <c r="I14"/>
  <c r="J14"/>
  <c r="L14"/>
  <c r="M14"/>
  <c r="N14" s="1"/>
  <c r="C15"/>
  <c r="D15"/>
  <c r="F15"/>
  <c r="G15"/>
  <c r="I15"/>
  <c r="J15"/>
  <c r="L15"/>
  <c r="M15"/>
  <c r="C16"/>
  <c r="D16"/>
  <c r="E16" s="1"/>
  <c r="F16"/>
  <c r="G16"/>
  <c r="I16"/>
  <c r="J16"/>
  <c r="L16"/>
  <c r="M16"/>
  <c r="C17"/>
  <c r="D17"/>
  <c r="F17"/>
  <c r="G17"/>
  <c r="I17"/>
  <c r="J17"/>
  <c r="K17" s="1"/>
  <c r="L17"/>
  <c r="M17"/>
  <c r="C18"/>
  <c r="D18"/>
  <c r="F18"/>
  <c r="G18"/>
  <c r="I18"/>
  <c r="J18"/>
  <c r="L18"/>
  <c r="M18"/>
  <c r="C19"/>
  <c r="D19"/>
  <c r="F19"/>
  <c r="G19"/>
  <c r="I19"/>
  <c r="J19"/>
  <c r="L19"/>
  <c r="M19"/>
  <c r="N19" s="1"/>
  <c r="C20"/>
  <c r="D20"/>
  <c r="F20"/>
  <c r="G20"/>
  <c r="I20"/>
  <c r="J20"/>
  <c r="L20"/>
  <c r="M20"/>
  <c r="C21"/>
  <c r="D21"/>
  <c r="F21"/>
  <c r="G21"/>
  <c r="I21"/>
  <c r="J21"/>
  <c r="L21"/>
  <c r="M21"/>
  <c r="C22"/>
  <c r="D22"/>
  <c r="E22" s="1"/>
  <c r="F22"/>
  <c r="G22"/>
  <c r="I22"/>
  <c r="J22"/>
  <c r="L22"/>
  <c r="M22"/>
  <c r="C23"/>
  <c r="D23"/>
  <c r="F23"/>
  <c r="G23"/>
  <c r="I23"/>
  <c r="J23"/>
  <c r="K23" s="1"/>
  <c r="L23"/>
  <c r="M23"/>
  <c r="C24"/>
  <c r="D24"/>
  <c r="F24"/>
  <c r="G24"/>
  <c r="H24" s="1"/>
  <c r="I24"/>
  <c r="J24"/>
  <c r="L24"/>
  <c r="M24"/>
  <c r="C25"/>
  <c r="D25"/>
  <c r="F25"/>
  <c r="G25"/>
  <c r="I25"/>
  <c r="J25"/>
  <c r="L25"/>
  <c r="M25"/>
  <c r="N25" s="1"/>
  <c r="C26"/>
  <c r="D26"/>
  <c r="F26"/>
  <c r="G26"/>
  <c r="I26"/>
  <c r="J26"/>
  <c r="K26" s="1"/>
  <c r="L26"/>
  <c r="M26"/>
  <c r="C27"/>
  <c r="D27"/>
  <c r="F27"/>
  <c r="G27"/>
  <c r="I27"/>
  <c r="J27"/>
  <c r="L27"/>
  <c r="M27"/>
  <c r="C28"/>
  <c r="D28"/>
  <c r="E28" s="1"/>
  <c r="F28"/>
  <c r="G28"/>
  <c r="I28"/>
  <c r="J28"/>
  <c r="L28"/>
  <c r="M28"/>
  <c r="C29"/>
  <c r="D29"/>
  <c r="E29" s="1"/>
  <c r="F29"/>
  <c r="G29"/>
  <c r="I29"/>
  <c r="J29"/>
  <c r="L29"/>
  <c r="M29"/>
  <c r="N29" s="1"/>
  <c r="C30"/>
  <c r="D30"/>
  <c r="F30"/>
  <c r="G30"/>
  <c r="I30"/>
  <c r="J30"/>
  <c r="L30"/>
  <c r="M30"/>
  <c r="C31"/>
  <c r="D31"/>
  <c r="F31"/>
  <c r="G31"/>
  <c r="I31"/>
  <c r="J31"/>
  <c r="L31"/>
  <c r="M31"/>
  <c r="C32"/>
  <c r="D32"/>
  <c r="F32"/>
  <c r="G32"/>
  <c r="I32"/>
  <c r="J32"/>
  <c r="L32"/>
  <c r="M32"/>
  <c r="C33"/>
  <c r="D33"/>
  <c r="F33"/>
  <c r="G33"/>
  <c r="I33"/>
  <c r="J33"/>
  <c r="K33" s="1"/>
  <c r="L33"/>
  <c r="M33"/>
  <c r="C34"/>
  <c r="D34"/>
  <c r="F34"/>
  <c r="G34"/>
  <c r="I34"/>
  <c r="J34"/>
  <c r="L34"/>
  <c r="M34"/>
  <c r="C35"/>
  <c r="D35"/>
  <c r="F35"/>
  <c r="G35"/>
  <c r="I35"/>
  <c r="J35"/>
  <c r="K35" s="1"/>
  <c r="L35"/>
  <c r="M35"/>
  <c r="C36"/>
  <c r="D36"/>
  <c r="F36"/>
  <c r="G36"/>
  <c r="I36"/>
  <c r="J36"/>
  <c r="L36"/>
  <c r="M36"/>
  <c r="C37"/>
  <c r="D37"/>
  <c r="F37"/>
  <c r="G37"/>
  <c r="I37"/>
  <c r="J37"/>
  <c r="L37"/>
  <c r="M37"/>
  <c r="C38"/>
  <c r="D38"/>
  <c r="F38"/>
  <c r="G38"/>
  <c r="I38"/>
  <c r="J38"/>
  <c r="L38"/>
  <c r="M38"/>
  <c r="M5"/>
  <c r="L5"/>
  <c r="J5"/>
  <c r="I5"/>
  <c r="F5"/>
  <c r="G5"/>
  <c r="C5"/>
  <c r="D5"/>
  <c r="DP117"/>
  <c r="DO117"/>
  <c r="DQ117" s="1"/>
  <c r="DZ117" s="1"/>
  <c r="DL117"/>
  <c r="DK117"/>
  <c r="DK115"/>
  <c r="DL115"/>
  <c r="DO115"/>
  <c r="DP115"/>
  <c r="DK116"/>
  <c r="DL116"/>
  <c r="DM116" s="1"/>
  <c r="DY116" s="1"/>
  <c r="DO116"/>
  <c r="DP116"/>
  <c r="DP114"/>
  <c r="DO114"/>
  <c r="DE102"/>
  <c r="Y94"/>
  <c r="N63"/>
  <c r="DE56"/>
  <c r="Y56"/>
  <c r="S55"/>
  <c r="AP54"/>
  <c r="BD53"/>
  <c r="AX50"/>
  <c r="H50"/>
  <c r="BW49"/>
  <c r="BL49"/>
  <c r="BA49"/>
  <c r="AP49"/>
  <c r="AG49"/>
  <c r="BL75"/>
  <c r="DH64"/>
  <c r="BI64"/>
  <c r="AJ58"/>
  <c r="AJ53"/>
  <c r="Y53"/>
  <c r="N53"/>
  <c r="E53"/>
  <c r="DH52"/>
  <c r="CN52"/>
  <c r="CC52"/>
  <c r="BI52"/>
  <c r="AM52"/>
  <c r="H52"/>
  <c r="CQ51"/>
  <c r="CF51"/>
  <c r="BW51"/>
  <c r="BL51"/>
  <c r="CK48"/>
  <c r="BZ48"/>
  <c r="BO48"/>
  <c r="BD48"/>
  <c r="BA45"/>
  <c r="AP45"/>
  <c r="DM78"/>
  <c r="DY78" s="1"/>
  <c r="CT71"/>
  <c r="BA63"/>
  <c r="K63"/>
  <c r="BZ62"/>
  <c r="BO62"/>
  <c r="AU62"/>
  <c r="CK50"/>
  <c r="BZ50"/>
  <c r="BO50"/>
  <c r="BD50"/>
  <c r="AU50"/>
  <c r="N50"/>
  <c r="CN49"/>
  <c r="CC49"/>
  <c r="BR49"/>
  <c r="AX49"/>
  <c r="AM49"/>
  <c r="S49"/>
  <c r="AJ48"/>
  <c r="N48"/>
  <c r="E48"/>
  <c r="CY47"/>
  <c r="BR47"/>
  <c r="CQ46"/>
  <c r="DM69"/>
  <c r="DY69" s="1"/>
  <c r="DB69"/>
  <c r="CQ58"/>
  <c r="V58"/>
  <c r="K58"/>
  <c r="K55"/>
  <c r="CF48"/>
  <c r="DE77"/>
  <c r="BD68"/>
  <c r="CY67"/>
  <c r="DH65"/>
  <c r="BL60"/>
  <c r="CK54"/>
  <c r="BZ54"/>
  <c r="BD54"/>
  <c r="AU54"/>
  <c r="AJ54"/>
  <c r="E54"/>
  <c r="DH53"/>
  <c r="CY53"/>
  <c r="CC53"/>
  <c r="BR53"/>
  <c r="N51"/>
  <c r="AJ47"/>
  <c r="N47"/>
  <c r="DE5"/>
  <c r="BZ77"/>
  <c r="BD77"/>
  <c r="BR76"/>
  <c r="BI76"/>
  <c r="AX76"/>
  <c r="H73"/>
  <c r="CQ72"/>
  <c r="AG72"/>
  <c r="K75"/>
  <c r="AJ74"/>
  <c r="Y71"/>
  <c r="E71"/>
  <c r="AX70"/>
  <c r="DE68"/>
  <c r="CT68"/>
  <c r="AB68"/>
  <c r="CQ67"/>
  <c r="Y65"/>
  <c r="E65"/>
  <c r="S64"/>
  <c r="BL63"/>
  <c r="AP63"/>
  <c r="AX61"/>
  <c r="AP57"/>
  <c r="AX52"/>
  <c r="S52"/>
  <c r="DB51"/>
  <c r="BA51"/>
  <c r="V51"/>
  <c r="BI47"/>
  <c r="CQ45"/>
  <c r="AM70"/>
  <c r="H70"/>
  <c r="E68"/>
  <c r="CN67"/>
  <c r="BL67"/>
  <c r="AP67"/>
  <c r="BR65"/>
  <c r="DM60"/>
  <c r="DY60"/>
  <c r="AJ59"/>
  <c r="DH58"/>
  <c r="BL58"/>
  <c r="DE57"/>
  <c r="N54"/>
  <c r="CN53"/>
  <c r="K51"/>
  <c r="DE50"/>
  <c r="BR50"/>
  <c r="S50"/>
  <c r="CQ49"/>
  <c r="BD47"/>
  <c r="CN46"/>
  <c r="AB46"/>
  <c r="BL69"/>
  <c r="AB67"/>
  <c r="S67"/>
  <c r="DM66"/>
  <c r="DY66" s="1"/>
  <c r="CT65"/>
  <c r="AX64"/>
  <c r="S58"/>
  <c r="BO57"/>
  <c r="AJ57"/>
  <c r="BI56"/>
  <c r="H56"/>
  <c r="AX53"/>
  <c r="BO51"/>
  <c r="AU51"/>
  <c r="Y50"/>
  <c r="E50"/>
  <c r="DH49"/>
  <c r="CT48"/>
  <c r="K44"/>
  <c r="DE78"/>
  <c r="BO77"/>
  <c r="AU77"/>
  <c r="CY35"/>
  <c r="DH37"/>
  <c r="DH17"/>
  <c r="CY14"/>
  <c r="AG44"/>
  <c r="AP44"/>
  <c r="BA44"/>
  <c r="K78"/>
  <c r="N77"/>
  <c r="DH76"/>
  <c r="BO74"/>
  <c r="AB73"/>
  <c r="CC71"/>
  <c r="AJ71"/>
  <c r="AB70"/>
  <c r="AP69"/>
  <c r="CK68"/>
  <c r="S68"/>
  <c r="DM67"/>
  <c r="DY67" s="1"/>
  <c r="CC67"/>
  <c r="N65"/>
  <c r="BD62"/>
  <c r="AB62"/>
  <c r="H61"/>
  <c r="DB60"/>
  <c r="AU72"/>
  <c r="CK71"/>
  <c r="BZ71"/>
  <c r="BA70"/>
  <c r="AP70"/>
  <c r="N68"/>
  <c r="AX67"/>
  <c r="BW66"/>
  <c r="AU66"/>
  <c r="AJ66"/>
  <c r="AM64"/>
  <c r="BW61"/>
  <c r="BZ60"/>
  <c r="AG75"/>
  <c r="CN73"/>
  <c r="BO71"/>
  <c r="BD71"/>
  <c r="N71"/>
  <c r="DH70"/>
  <c r="K69"/>
  <c r="CN68"/>
  <c r="CF67"/>
  <c r="CT66"/>
  <c r="BA66"/>
  <c r="AP66"/>
  <c r="Y66"/>
  <c r="N66"/>
  <c r="CK65"/>
  <c r="CY64"/>
  <c r="CK62"/>
  <c r="CN61"/>
  <c r="CQ60"/>
  <c r="AX73"/>
  <c r="BA69"/>
  <c r="AU68"/>
  <c r="BZ65"/>
  <c r="BA60"/>
  <c r="AU59"/>
  <c r="CF58"/>
  <c r="H58"/>
  <c r="BD57"/>
  <c r="AU57"/>
  <c r="AM56"/>
  <c r="CF55"/>
  <c r="BI53"/>
  <c r="BL52"/>
  <c r="V52"/>
  <c r="DM51"/>
  <c r="DY51"/>
  <c r="AJ51"/>
  <c r="Y51"/>
  <c r="AM50"/>
  <c r="AB50"/>
  <c r="CY49"/>
  <c r="V49"/>
  <c r="Y48"/>
  <c r="AB47"/>
  <c r="CY46"/>
  <c r="DE45"/>
  <c r="CF45"/>
  <c r="BW45"/>
  <c r="BL45"/>
  <c r="DB45"/>
  <c r="CT59"/>
  <c r="CT57"/>
  <c r="CK57"/>
  <c r="BZ57"/>
  <c r="AG57"/>
  <c r="CN56"/>
  <c r="CC56"/>
  <c r="BL54"/>
  <c r="BR52"/>
  <c r="AB52"/>
  <c r="BZ51"/>
  <c r="AP51"/>
  <c r="AG51"/>
  <c r="CC50"/>
  <c r="BI50"/>
  <c r="AJ50"/>
  <c r="AB49"/>
  <c r="BZ56"/>
  <c r="CY50"/>
  <c r="DB49"/>
  <c r="Y47"/>
  <c r="S46"/>
  <c r="CQ55"/>
  <c r="CY52"/>
  <c r="BI49"/>
  <c r="DE48"/>
  <c r="BL48"/>
  <c r="DH47"/>
  <c r="BO47"/>
  <c r="BR46"/>
  <c r="BR70"/>
  <c r="V67"/>
  <c r="DE66"/>
  <c r="Y68"/>
  <c r="DH67"/>
  <c r="BL66"/>
  <c r="AG61"/>
  <c r="AP60"/>
  <c r="AM61"/>
  <c r="BZ59"/>
  <c r="CY55"/>
  <c r="Y54"/>
  <c r="BO53"/>
  <c r="BO54"/>
  <c r="AB56"/>
  <c r="S56"/>
  <c r="V55"/>
  <c r="DB55"/>
  <c r="BL55"/>
  <c r="DE33"/>
  <c r="CY13"/>
  <c r="DH29"/>
  <c r="CY29"/>
  <c r="DB28"/>
  <c r="CY26"/>
  <c r="DB36"/>
  <c r="DH34"/>
  <c r="DH23"/>
  <c r="CY23"/>
  <c r="DB22"/>
  <c r="DH20"/>
  <c r="DB25"/>
  <c r="DB7"/>
  <c r="DE6"/>
  <c r="CN6"/>
  <c r="CK36"/>
  <c r="CK15"/>
  <c r="CQ19"/>
  <c r="BR38"/>
  <c r="CT37"/>
  <c r="CN33"/>
  <c r="CN30"/>
  <c r="CQ8"/>
  <c r="CN24"/>
  <c r="CT33"/>
  <c r="CK33"/>
  <c r="CQ5"/>
  <c r="CQ38"/>
  <c r="CK34"/>
  <c r="CN20"/>
  <c r="CQ14"/>
  <c r="CT31"/>
  <c r="CN17"/>
  <c r="CQ34"/>
  <c r="CC19"/>
  <c r="CF18"/>
  <c r="CQ29"/>
  <c r="CK31"/>
  <c r="CT25"/>
  <c r="CK25"/>
  <c r="CT22"/>
  <c r="CK16"/>
  <c r="CK13"/>
  <c r="CT10"/>
  <c r="CK10"/>
  <c r="CT7"/>
  <c r="CK7"/>
  <c r="CF27"/>
  <c r="BW21"/>
  <c r="E34"/>
  <c r="S29"/>
  <c r="AB26"/>
  <c r="BO38"/>
  <c r="BO23"/>
  <c r="BI20"/>
  <c r="BO15"/>
  <c r="CF36"/>
  <c r="CC13"/>
  <c r="CF12"/>
  <c r="CF8"/>
  <c r="BZ37"/>
  <c r="CC30"/>
  <c r="CF30"/>
  <c r="CC25"/>
  <c r="CF24"/>
  <c r="BW38"/>
  <c r="BZ11"/>
  <c r="BL25"/>
  <c r="CF5"/>
  <c r="CC21"/>
  <c r="BW33"/>
  <c r="BZ13"/>
  <c r="BW24"/>
  <c r="BW30"/>
  <c r="CC24"/>
  <c r="BW15"/>
  <c r="BZ38"/>
  <c r="BZ35"/>
  <c r="CC34"/>
  <c r="BZ29"/>
  <c r="BZ23"/>
  <c r="CC22"/>
  <c r="BZ20"/>
  <c r="BZ17"/>
  <c r="CC16"/>
  <c r="BW23"/>
  <c r="BW17"/>
  <c r="CC7"/>
  <c r="BR14"/>
  <c r="BI14"/>
  <c r="BL7"/>
  <c r="BW12"/>
  <c r="BZ7"/>
  <c r="BW6"/>
  <c r="CC6"/>
  <c r="BR32"/>
  <c r="BR29"/>
  <c r="BL28"/>
  <c r="BR11"/>
  <c r="BI11"/>
  <c r="BO9"/>
  <c r="BO27"/>
  <c r="BO14"/>
  <c r="BO36"/>
  <c r="BR35"/>
  <c r="BO20"/>
  <c r="BR17"/>
  <c r="BL16"/>
  <c r="BR8"/>
  <c r="BI8"/>
  <c r="BO24"/>
  <c r="BL13"/>
  <c r="BL31"/>
  <c r="BL19"/>
  <c r="BL15"/>
  <c r="S14"/>
  <c r="Y12"/>
  <c r="AG27"/>
  <c r="AP24"/>
  <c r="AU31"/>
  <c r="AX24"/>
  <c r="BA23"/>
  <c r="AU33"/>
  <c r="AX23"/>
  <c r="BD21"/>
  <c r="BA14"/>
  <c r="AU13"/>
  <c r="AX14"/>
  <c r="BA13"/>
  <c r="AU18"/>
  <c r="AX9"/>
  <c r="BD7"/>
  <c r="AM28"/>
  <c r="AP27"/>
  <c r="BD25"/>
  <c r="BD22"/>
  <c r="AM18"/>
  <c r="AU16"/>
  <c r="BA35"/>
  <c r="BD34"/>
  <c r="BD27"/>
  <c r="BA26"/>
  <c r="AU25"/>
  <c r="AX20"/>
  <c r="BA19"/>
  <c r="BA17"/>
  <c r="BD16"/>
  <c r="AU12"/>
  <c r="AX11"/>
  <c r="BA8"/>
  <c r="AU7"/>
  <c r="AP6"/>
  <c r="BA16"/>
  <c r="AX15"/>
  <c r="BD13"/>
  <c r="AM13"/>
  <c r="AB29"/>
  <c r="AG5"/>
  <c r="AP5"/>
  <c r="AM34"/>
  <c r="AP20"/>
  <c r="AP33"/>
  <c r="AP21"/>
  <c r="AM19"/>
  <c r="AP12"/>
  <c r="AM10"/>
  <c r="AG18"/>
  <c r="AM12"/>
  <c r="S25"/>
  <c r="K32"/>
  <c r="N31"/>
  <c r="V37"/>
  <c r="Y24"/>
  <c r="AG12"/>
  <c r="H17"/>
  <c r="Y9"/>
  <c r="H36"/>
  <c r="H21"/>
  <c r="N27"/>
  <c r="K22"/>
  <c r="S8"/>
  <c r="Y6"/>
  <c r="N15"/>
  <c r="H12"/>
  <c r="E19"/>
  <c r="K7"/>
  <c r="AB22"/>
  <c r="Y36"/>
  <c r="Y30"/>
  <c r="N34"/>
  <c r="E25"/>
  <c r="AB23"/>
  <c r="S23"/>
  <c r="DY49"/>
  <c r="BL84"/>
  <c r="CF84"/>
  <c r="CT107"/>
  <c r="BW105"/>
  <c r="CQ104"/>
  <c r="AM103"/>
  <c r="AJ92"/>
  <c r="H91"/>
  <c r="CQ84"/>
  <c r="AJ103"/>
  <c r="AJ107"/>
  <c r="AX106"/>
  <c r="BD104"/>
  <c r="AP84"/>
  <c r="BA84"/>
  <c r="DE84"/>
  <c r="CC106"/>
  <c r="DM105"/>
  <c r="DY105" s="1"/>
  <c r="AJ104"/>
  <c r="Y104"/>
  <c r="DH103"/>
  <c r="BZ91"/>
  <c r="DH88"/>
  <c r="AX114"/>
  <c r="CY91"/>
  <c r="CC90"/>
  <c r="DQ85"/>
  <c r="DZ85" s="1"/>
  <c r="DE85"/>
  <c r="CT85"/>
  <c r="CK85"/>
  <c r="AX117"/>
  <c r="DH96"/>
  <c r="CQ95"/>
  <c r="K95"/>
  <c r="DH94"/>
  <c r="BD94"/>
  <c r="AM94"/>
  <c r="CN93"/>
  <c r="AX93"/>
  <c r="AG92"/>
  <c r="CN91"/>
  <c r="E91"/>
  <c r="DB90"/>
  <c r="BR90"/>
  <c r="BI90"/>
  <c r="AP90"/>
  <c r="CQ89"/>
  <c r="CF89"/>
  <c r="BW89"/>
  <c r="BL89"/>
  <c r="BA89"/>
  <c r="AP89"/>
  <c r="AG89"/>
  <c r="V89"/>
  <c r="K89"/>
  <c r="DQ88"/>
  <c r="DZ88" s="1"/>
  <c r="BA88"/>
  <c r="DH87"/>
  <c r="DQ86"/>
  <c r="DZ86" s="1"/>
  <c r="AX91"/>
  <c r="AX116"/>
  <c r="CN100"/>
  <c r="AM96"/>
  <c r="AB89"/>
  <c r="CN88"/>
  <c r="H88"/>
  <c r="DE87"/>
  <c r="BD101"/>
  <c r="AU101"/>
  <c r="AB96"/>
  <c r="S96"/>
  <c r="H96"/>
  <c r="BL95"/>
  <c r="BA95"/>
  <c r="AP95"/>
  <c r="CT94"/>
  <c r="DH93"/>
  <c r="DB92"/>
  <c r="CK92"/>
  <c r="BL92"/>
  <c r="K90"/>
  <c r="CT88"/>
  <c r="CC88"/>
  <c r="AM88"/>
  <c r="N88"/>
  <c r="AP87"/>
  <c r="E87"/>
  <c r="CY85"/>
  <c r="CN85"/>
  <c r="N85"/>
  <c r="AU104"/>
  <c r="CC100"/>
  <c r="CK104"/>
  <c r="CC99"/>
  <c r="BW94"/>
  <c r="DH100"/>
  <c r="CY100"/>
  <c r="AX94"/>
  <c r="CQ92"/>
  <c r="CK86"/>
  <c r="E86"/>
  <c r="BO85"/>
  <c r="Y85"/>
  <c r="DQ94"/>
  <c r="DZ94" s="1"/>
  <c r="DQ92"/>
  <c r="DZ92" s="1"/>
  <c r="DH91"/>
  <c r="AU85"/>
  <c r="CY87"/>
  <c r="CN94"/>
  <c r="DQ91"/>
  <c r="DZ91" s="1"/>
  <c r="CT91"/>
  <c r="AX90"/>
  <c r="DE86"/>
  <c r="BO86"/>
  <c r="Y86"/>
  <c r="BI85"/>
  <c r="S85"/>
  <c r="AG32"/>
  <c r="AM30"/>
  <c r="AM24"/>
  <c r="DM23"/>
  <c r="DY23" s="1"/>
  <c r="E9"/>
  <c r="K34"/>
  <c r="H8"/>
  <c r="H35"/>
  <c r="CF76"/>
  <c r="AU75"/>
  <c r="BI74"/>
  <c r="AX74"/>
  <c r="AM74"/>
  <c r="CT72"/>
  <c r="CN71"/>
  <c r="CF70"/>
  <c r="AG70"/>
  <c r="CT69"/>
  <c r="BD69"/>
  <c r="AU69"/>
  <c r="DQ36"/>
  <c r="DZ36" s="1"/>
  <c r="DQ33"/>
  <c r="DZ33" s="1"/>
  <c r="BA78"/>
  <c r="V78"/>
  <c r="BA67"/>
  <c r="BD66"/>
  <c r="CN65"/>
  <c r="DB64"/>
  <c r="CQ64"/>
  <c r="CC70"/>
  <c r="BI70"/>
  <c r="CQ69"/>
  <c r="DQ68"/>
  <c r="DZ68" s="1"/>
  <c r="AM67"/>
  <c r="CF66"/>
  <c r="DQ65"/>
  <c r="DZ65" s="1"/>
  <c r="DE65"/>
  <c r="AB64"/>
  <c r="H64"/>
  <c r="DQ62"/>
  <c r="DZ62"/>
  <c r="DE62"/>
  <c r="AM106"/>
  <c r="DM29"/>
  <c r="DY29"/>
  <c r="DM12"/>
  <c r="DY12"/>
  <c r="DM6"/>
  <c r="DY6"/>
  <c r="H44"/>
  <c r="S44"/>
  <c r="AM44"/>
  <c r="AX44"/>
  <c r="BR44"/>
  <c r="CN44"/>
  <c r="CY44"/>
  <c r="DH44"/>
  <c r="CK78"/>
  <c r="BR56"/>
  <c r="AX56"/>
  <c r="DM55"/>
  <c r="DE54"/>
  <c r="CT54"/>
  <c r="AM53"/>
  <c r="AB53"/>
  <c r="DB52"/>
  <c r="CQ52"/>
  <c r="BW52"/>
  <c r="BA52"/>
  <c r="AP52"/>
  <c r="CF105"/>
  <c r="DM102"/>
  <c r="DY102"/>
  <c r="BD100"/>
  <c r="BR96"/>
  <c r="AX96"/>
  <c r="AU94"/>
  <c r="BO89"/>
  <c r="Y89"/>
  <c r="N89"/>
  <c r="E89"/>
  <c r="CY88"/>
  <c r="BR88"/>
  <c r="E85"/>
  <c r="BZ115"/>
  <c r="BW57"/>
  <c r="BA57"/>
  <c r="K57"/>
  <c r="CT56"/>
  <c r="CK56"/>
  <c r="BO56"/>
  <c r="N56"/>
  <c r="E56"/>
  <c r="DH55"/>
  <c r="CN55"/>
  <c r="CC55"/>
  <c r="BR55"/>
  <c r="BI55"/>
  <c r="AX55"/>
  <c r="AM55"/>
  <c r="AB55"/>
  <c r="H55"/>
  <c r="DM54"/>
  <c r="DY54" s="1"/>
  <c r="DB54"/>
  <c r="CQ54"/>
  <c r="CF54"/>
  <c r="BW54"/>
  <c r="BA54"/>
  <c r="AG54"/>
  <c r="V54"/>
  <c r="BZ88"/>
  <c r="CN47"/>
  <c r="CC47"/>
  <c r="AX47"/>
  <c r="AM47"/>
  <c r="S47"/>
  <c r="H47"/>
  <c r="CF46"/>
  <c r="BW46"/>
  <c r="BL46"/>
  <c r="AP46"/>
  <c r="K46"/>
  <c r="CK45"/>
  <c r="BZ45"/>
  <c r="BO45"/>
  <c r="BD45"/>
  <c r="AU45"/>
  <c r="Y45"/>
  <c r="E45"/>
  <c r="V84"/>
  <c r="AG84"/>
  <c r="BW84"/>
  <c r="CF104"/>
  <c r="BA102"/>
  <c r="V99"/>
  <c r="BO96"/>
  <c r="Y96"/>
  <c r="DM92"/>
  <c r="DY92" s="1"/>
  <c r="BO92"/>
  <c r="Y92"/>
  <c r="BZ90"/>
  <c r="DM89"/>
  <c r="DY89"/>
  <c r="DB89"/>
  <c r="BO88"/>
  <c r="DH85"/>
  <c r="CC85"/>
  <c r="BR85"/>
  <c r="BI117"/>
  <c r="BI116"/>
  <c r="BW115"/>
  <c r="DE63"/>
  <c r="CT63"/>
  <c r="BR62"/>
  <c r="BI62"/>
  <c r="DM61"/>
  <c r="DY61"/>
  <c r="DB61"/>
  <c r="AU47"/>
  <c r="DH46"/>
  <c r="AM46"/>
  <c r="BZ107"/>
  <c r="AU107"/>
  <c r="BI102"/>
  <c r="Y101"/>
  <c r="N101"/>
  <c r="H99"/>
  <c r="CQ98"/>
  <c r="BZ94"/>
  <c r="AP93"/>
  <c r="CK91"/>
  <c r="BO91"/>
  <c r="AB91"/>
  <c r="S91"/>
  <c r="CF90"/>
  <c r="AB87"/>
  <c r="S87"/>
  <c r="CQ86"/>
  <c r="BZ85"/>
  <c r="BD116"/>
  <c r="CY116"/>
  <c r="DC116"/>
  <c r="DM32"/>
  <c r="DY32"/>
  <c r="BR71"/>
  <c r="BL57"/>
  <c r="V57"/>
  <c r="BD56"/>
  <c r="AU56"/>
  <c r="AJ56"/>
  <c r="BW108"/>
  <c r="DB95"/>
  <c r="DB46"/>
  <c r="V46"/>
  <c r="CY115"/>
  <c r="DC115" s="1"/>
  <c r="AM76"/>
  <c r="DB75"/>
  <c r="AP75"/>
  <c r="CK74"/>
  <c r="BZ74"/>
  <c r="AU74"/>
  <c r="V48"/>
  <c r="DE47"/>
  <c r="N106"/>
  <c r="BL98"/>
  <c r="S53"/>
  <c r="CF52"/>
  <c r="DE51"/>
  <c r="S94"/>
  <c r="BW90"/>
  <c r="BA90"/>
  <c r="DE88"/>
  <c r="AG87"/>
  <c r="V87"/>
  <c r="K87"/>
  <c r="H85"/>
  <c r="BL116"/>
  <c r="BZ114"/>
  <c r="CF72"/>
  <c r="BR59"/>
  <c r="CK51"/>
  <c r="BD51"/>
  <c r="DH50"/>
  <c r="CN50"/>
  <c r="DE107"/>
  <c r="CK107"/>
  <c r="Y107"/>
  <c r="H105"/>
  <c r="BZ104"/>
  <c r="BO101"/>
  <c r="AJ101"/>
  <c r="AJ100"/>
  <c r="DH98"/>
  <c r="BW98"/>
  <c r="CC96"/>
  <c r="N94"/>
  <c r="H93"/>
  <c r="BA91"/>
  <c r="CN90"/>
  <c r="CK88"/>
  <c r="AB88"/>
  <c r="BZ86"/>
  <c r="BD85"/>
  <c r="AU115"/>
  <c r="CN117"/>
  <c r="DM33"/>
  <c r="DY33" s="1"/>
  <c r="CF44"/>
  <c r="BR61"/>
  <c r="Y59"/>
  <c r="N57"/>
  <c r="CT50"/>
  <c r="AB95"/>
  <c r="BA93"/>
  <c r="V93"/>
  <c r="N92"/>
  <c r="E92"/>
  <c r="CC91"/>
  <c r="AG91"/>
  <c r="S90"/>
  <c r="CT89"/>
  <c r="CK89"/>
  <c r="BZ89"/>
  <c r="BD89"/>
  <c r="BD88"/>
  <c r="AU88"/>
  <c r="DB87"/>
  <c r="BW86"/>
  <c r="BD115"/>
  <c r="CY114"/>
  <c r="DC114" s="1"/>
  <c r="CF116"/>
  <c r="DM35"/>
  <c r="DY35"/>
  <c r="E77"/>
  <c r="DM73"/>
  <c r="DY73" s="1"/>
  <c r="AJ68"/>
  <c r="AU48"/>
  <c r="K92"/>
  <c r="AP88"/>
  <c r="DQ78"/>
  <c r="DZ78" s="1"/>
  <c r="AG55"/>
  <c r="BL105"/>
  <c r="BW44"/>
  <c r="BO107"/>
  <c r="DM26"/>
  <c r="DY26" s="1"/>
  <c r="DQ34"/>
  <c r="DZ34" s="1"/>
  <c r="CK75"/>
  <c r="CN64"/>
  <c r="CC61"/>
  <c r="Y57"/>
  <c r="K52"/>
  <c r="CQ48"/>
  <c r="BI46"/>
  <c r="AX46"/>
  <c r="AG46"/>
  <c r="H108"/>
  <c r="BA105"/>
  <c r="S99"/>
  <c r="BZ92"/>
  <c r="BD91"/>
  <c r="CN87"/>
  <c r="DB12"/>
  <c r="DM38"/>
  <c r="DY38" s="1"/>
  <c r="DM17"/>
  <c r="DY17" s="1"/>
  <c r="DQ31"/>
  <c r="DZ31" s="1"/>
  <c r="DQ28"/>
  <c r="DZ28" s="1"/>
  <c r="DQ25"/>
  <c r="DZ25" s="1"/>
  <c r="DQ16"/>
  <c r="DZ16" s="1"/>
  <c r="DQ13"/>
  <c r="DZ13" s="1"/>
  <c r="BL78"/>
  <c r="DQ66"/>
  <c r="DZ66"/>
  <c r="BW63"/>
  <c r="CY62"/>
  <c r="BI61"/>
  <c r="N59"/>
  <c r="E57"/>
  <c r="DH56"/>
  <c r="CY56"/>
  <c r="DQ53"/>
  <c r="DZ53" s="1"/>
  <c r="H53"/>
  <c r="DM52"/>
  <c r="DY52"/>
  <c r="CT51"/>
  <c r="AP48"/>
  <c r="AG48"/>
  <c r="K48"/>
  <c r="DQ45"/>
  <c r="DZ45"/>
  <c r="CT45"/>
  <c r="CT104"/>
  <c r="CF92"/>
  <c r="V90"/>
  <c r="DQ30"/>
  <c r="DZ30"/>
  <c r="DQ18"/>
  <c r="DZ18"/>
  <c r="DQ15"/>
  <c r="DZ15"/>
  <c r="BL44"/>
  <c r="CT78"/>
  <c r="DQ77"/>
  <c r="DZ77"/>
  <c r="DQ72"/>
  <c r="DZ72"/>
  <c r="H67"/>
  <c r="CY59"/>
  <c r="DQ57"/>
  <c r="DZ57" s="1"/>
  <c r="DQ56"/>
  <c r="DZ56" s="1"/>
  <c r="BW55"/>
  <c r="BA55"/>
  <c r="AP55"/>
  <c r="CK47"/>
  <c r="BZ47"/>
  <c r="DM46"/>
  <c r="DY46"/>
  <c r="H46"/>
  <c r="DM45"/>
  <c r="DY45" s="1"/>
  <c r="DB84"/>
  <c r="E100"/>
  <c r="CQ44"/>
  <c r="DB44"/>
  <c r="DH73"/>
  <c r="BR106"/>
  <c r="BI106"/>
  <c r="AJ89"/>
  <c r="H103"/>
  <c r="BA98"/>
  <c r="AG95"/>
  <c r="V95"/>
  <c r="CK94"/>
  <c r="BL93"/>
  <c r="BL91"/>
  <c r="AU91"/>
  <c r="AU89"/>
  <c r="DM86"/>
  <c r="DY86"/>
  <c r="DB86"/>
  <c r="CF86"/>
  <c r="BD86"/>
  <c r="BL114"/>
  <c r="BL115"/>
  <c r="BZ117"/>
  <c r="AG104"/>
  <c r="DB102"/>
  <c r="DB98"/>
  <c r="CY97"/>
  <c r="BA97"/>
  <c r="DE95"/>
  <c r="CC93"/>
  <c r="DE92"/>
  <c r="BD92"/>
  <c r="BR91"/>
  <c r="Y91"/>
  <c r="DM90"/>
  <c r="DY90"/>
  <c r="AB90"/>
  <c r="Y88"/>
  <c r="DM87"/>
  <c r="DY87" s="1"/>
  <c r="BL87"/>
  <c r="N86"/>
  <c r="DB85"/>
  <c r="AM85"/>
  <c r="AB85"/>
  <c r="DM114"/>
  <c r="DY114"/>
  <c r="BR114"/>
  <c r="BI115"/>
  <c r="CF114"/>
  <c r="BZ116"/>
  <c r="CN114"/>
  <c r="CK116"/>
  <c r="BR100"/>
  <c r="AB99"/>
  <c r="CQ96"/>
  <c r="AJ94"/>
  <c r="DB93"/>
  <c r="AM93"/>
  <c r="AB93"/>
  <c r="AP92"/>
  <c r="AM91"/>
  <c r="DH90"/>
  <c r="BR87"/>
  <c r="AX87"/>
  <c r="CT86"/>
  <c r="K86"/>
  <c r="E117"/>
  <c r="I117" s="1"/>
  <c r="AU114"/>
  <c r="BI114"/>
  <c r="BR117"/>
  <c r="CT114"/>
  <c r="CT115"/>
  <c r="DQ37"/>
  <c r="DZ37"/>
  <c r="DQ27"/>
  <c r="DZ27" s="1"/>
  <c r="DQ22"/>
  <c r="DZ22" s="1"/>
  <c r="DQ6"/>
  <c r="DZ6" s="1"/>
  <c r="DQ59"/>
  <c r="DZ59" s="1"/>
  <c r="E51"/>
  <c r="K49"/>
  <c r="BA46"/>
  <c r="E107"/>
  <c r="CY103"/>
  <c r="DQ19"/>
  <c r="DZ19"/>
  <c r="N45"/>
  <c r="K84"/>
  <c r="BD107"/>
  <c r="BA104"/>
  <c r="S103"/>
  <c r="AP98"/>
  <c r="DQ24"/>
  <c r="DZ24"/>
  <c r="DQ21"/>
  <c r="DZ21" s="1"/>
  <c r="DQ75"/>
  <c r="DZ75" s="1"/>
  <c r="DQ74"/>
  <c r="DZ74" s="1"/>
  <c r="CC46"/>
  <c r="DQ116"/>
  <c r="DZ116"/>
  <c r="DQ12"/>
  <c r="DZ12"/>
  <c r="DQ9"/>
  <c r="DZ9"/>
  <c r="DQ60"/>
  <c r="DZ60"/>
  <c r="DE89"/>
  <c r="AG86"/>
  <c r="AX88"/>
  <c r="Y87"/>
  <c r="AB94"/>
  <c r="BW93"/>
  <c r="AU92"/>
  <c r="CQ90"/>
  <c r="AM90"/>
  <c r="BW87"/>
  <c r="BA87"/>
  <c r="AJ85"/>
  <c r="BI93"/>
  <c r="CY90"/>
  <c r="BL90"/>
  <c r="BI87"/>
  <c r="AU86"/>
  <c r="BW114"/>
  <c r="DM115"/>
  <c r="DY115" s="1"/>
  <c r="AB38"/>
  <c r="S38"/>
  <c r="AB35"/>
  <c r="S35"/>
  <c r="V34"/>
  <c r="Y33"/>
  <c r="AB32"/>
  <c r="S32"/>
  <c r="V31"/>
  <c r="V28"/>
  <c r="S26"/>
  <c r="V25"/>
  <c r="AB20"/>
  <c r="S20"/>
  <c r="Y18"/>
  <c r="AB17"/>
  <c r="S17"/>
  <c r="Y15"/>
  <c r="AB14"/>
  <c r="V13"/>
  <c r="AB11"/>
  <c r="S11"/>
  <c r="V10"/>
  <c r="AB8"/>
  <c r="V7"/>
  <c r="AJ38"/>
  <c r="BI88"/>
  <c r="S88"/>
  <c r="AX85"/>
  <c r="BL12"/>
  <c r="CC36"/>
  <c r="CF35"/>
  <c r="BW35"/>
  <c r="BZ34"/>
  <c r="CC33"/>
  <c r="BW32"/>
  <c r="BZ28"/>
  <c r="CF26"/>
  <c r="BW26"/>
  <c r="CN38"/>
  <c r="CT36"/>
  <c r="CT18"/>
  <c r="CQ16"/>
  <c r="CT15"/>
  <c r="CK9"/>
  <c r="DB33"/>
  <c r="DH31"/>
  <c r="CY31"/>
  <c r="DB30"/>
  <c r="DE29"/>
  <c r="DH28"/>
  <c r="DH25"/>
  <c r="CY25"/>
  <c r="DB24"/>
  <c r="DE23"/>
  <c r="DH22"/>
  <c r="CY22"/>
  <c r="DB21"/>
  <c r="AG24"/>
  <c r="AJ23"/>
  <c r="AM22"/>
  <c r="AG21"/>
  <c r="AJ20"/>
  <c r="AJ17"/>
  <c r="AP15"/>
  <c r="AG15"/>
  <c r="AJ14"/>
  <c r="AJ11"/>
  <c r="AP9"/>
  <c r="AG9"/>
  <c r="AJ8"/>
  <c r="AM7"/>
  <c r="AX36"/>
  <c r="AX30"/>
  <c r="BA29"/>
  <c r="BD28"/>
  <c r="AX21"/>
  <c r="AX18"/>
  <c r="BL5"/>
  <c r="BI38"/>
  <c r="BL37"/>
  <c r="BO33"/>
  <c r="BI26"/>
  <c r="BO21"/>
  <c r="BR20"/>
  <c r="BO18"/>
  <c r="BO12"/>
  <c r="BL10"/>
  <c r="CC37"/>
  <c r="BW36"/>
  <c r="CF33"/>
  <c r="CC28"/>
  <c r="CF21"/>
  <c r="BW18"/>
  <c r="CF15"/>
  <c r="BZ14"/>
  <c r="CC10"/>
  <c r="CF6"/>
  <c r="CN36"/>
  <c r="CQ35"/>
  <c r="CT34"/>
  <c r="CQ32"/>
  <c r="CT28"/>
  <c r="CK28"/>
  <c r="E30"/>
  <c r="E24"/>
  <c r="H23"/>
  <c r="N21"/>
  <c r="H20"/>
  <c r="E18"/>
  <c r="K16"/>
  <c r="E15"/>
  <c r="H14"/>
  <c r="K13"/>
  <c r="E12"/>
  <c r="H11"/>
  <c r="K10"/>
  <c r="AG38"/>
  <c r="AM36"/>
  <c r="AG35"/>
  <c r="AJ34"/>
  <c r="AM33"/>
  <c r="AJ31"/>
  <c r="AG29"/>
  <c r="AJ28"/>
  <c r="AM27"/>
  <c r="AP26"/>
  <c r="AG26"/>
  <c r="AJ25"/>
  <c r="CF31"/>
  <c r="CC29"/>
  <c r="BZ27"/>
  <c r="CC26"/>
  <c r="BZ24"/>
  <c r="CC23"/>
  <c r="CF22"/>
  <c r="BW22"/>
  <c r="BZ21"/>
  <c r="CG21"/>
  <c r="CN5"/>
  <c r="CQ26"/>
  <c r="CQ23"/>
  <c r="CK22"/>
  <c r="CN15"/>
  <c r="CT13"/>
  <c r="CQ11"/>
  <c r="CN9"/>
  <c r="DH38"/>
  <c r="CY38"/>
  <c r="DB37"/>
  <c r="DH35"/>
  <c r="DB34"/>
  <c r="DH32"/>
  <c r="DB31"/>
  <c r="DE30"/>
  <c r="DH26"/>
  <c r="DE24"/>
  <c r="DE21"/>
  <c r="CY17"/>
  <c r="DH11"/>
  <c r="CY11"/>
  <c r="DM5"/>
  <c r="DY5" s="1"/>
  <c r="DM24"/>
  <c r="DY24" s="1"/>
  <c r="H68"/>
  <c r="DB67"/>
  <c r="BW67"/>
  <c r="K67"/>
  <c r="CY65"/>
  <c r="CC65"/>
  <c r="BI65"/>
  <c r="AX65"/>
  <c r="AM65"/>
  <c r="S65"/>
  <c r="H65"/>
  <c r="DM64"/>
  <c r="DY64"/>
  <c r="CF64"/>
  <c r="BW64"/>
  <c r="BL64"/>
  <c r="V64"/>
  <c r="K64"/>
  <c r="DQ63"/>
  <c r="DZ63" s="1"/>
  <c r="CK63"/>
  <c r="BD63"/>
  <c r="AU63"/>
  <c r="AJ63"/>
  <c r="Y63"/>
  <c r="DH62"/>
  <c r="CN62"/>
  <c r="AX62"/>
  <c r="AM62"/>
  <c r="S62"/>
  <c r="H62"/>
  <c r="BL61"/>
  <c r="BA61"/>
  <c r="AP61"/>
  <c r="DE60"/>
  <c r="CK60"/>
  <c r="BD60"/>
  <c r="AU60"/>
  <c r="AJ60"/>
  <c r="Y60"/>
  <c r="N60"/>
  <c r="E60"/>
  <c r="DH59"/>
  <c r="CN59"/>
  <c r="CC59"/>
  <c r="BI59"/>
  <c r="DM58"/>
  <c r="DB58"/>
  <c r="BW58"/>
  <c r="BA58"/>
  <c r="AP58"/>
  <c r="AG58"/>
  <c r="DM84"/>
  <c r="DY84"/>
  <c r="CQ108"/>
  <c r="BL108"/>
  <c r="BA108"/>
  <c r="AP108"/>
  <c r="AG108"/>
  <c r="V108"/>
  <c r="K108"/>
  <c r="DQ107"/>
  <c r="DZ107" s="1"/>
  <c r="CK101"/>
  <c r="K96"/>
  <c r="DQ95"/>
  <c r="DZ95" s="1"/>
  <c r="BL117"/>
  <c r="DB15"/>
  <c r="DE14"/>
  <c r="CY10"/>
  <c r="DB9"/>
  <c r="DE8"/>
  <c r="DH7"/>
  <c r="CY7"/>
  <c r="DB6"/>
  <c r="E74"/>
  <c r="CC73"/>
  <c r="BR73"/>
  <c r="S73"/>
  <c r="BW72"/>
  <c r="BL72"/>
  <c r="BA72"/>
  <c r="AU71"/>
  <c r="BR67"/>
  <c r="AG66"/>
  <c r="BO65"/>
  <c r="BD65"/>
  <c r="DM63"/>
  <c r="DY63"/>
  <c r="DB63"/>
  <c r="AG60"/>
  <c r="V60"/>
  <c r="K60"/>
  <c r="E59"/>
  <c r="CY58"/>
  <c r="CC58"/>
  <c r="BR58"/>
  <c r="AB58"/>
  <c r="CK53"/>
  <c r="BZ53"/>
  <c r="H49"/>
  <c r="DM48"/>
  <c r="DY48" s="1"/>
  <c r="DB48"/>
  <c r="BW48"/>
  <c r="CN96"/>
  <c r="V92"/>
  <c r="E88"/>
  <c r="O88" s="1"/>
  <c r="BL86"/>
  <c r="V86"/>
  <c r="AX115"/>
  <c r="DQ73"/>
  <c r="DZ73"/>
  <c r="DE73"/>
  <c r="CY84"/>
  <c r="DI84" s="1"/>
  <c r="H104"/>
  <c r="BW103"/>
  <c r="AP103"/>
  <c r="BO102"/>
  <c r="K100"/>
  <c r="DQ99"/>
  <c r="DZ99"/>
  <c r="DE99"/>
  <c r="N100"/>
  <c r="BI99"/>
  <c r="DM98"/>
  <c r="DY98" s="1"/>
  <c r="CF98"/>
  <c r="AG98"/>
  <c r="DM93"/>
  <c r="DY93" s="1"/>
  <c r="AX98"/>
  <c r="AB98"/>
  <c r="CY93"/>
  <c r="BR93"/>
  <c r="BS93"/>
  <c r="S100"/>
  <c r="DH95"/>
  <c r="CY95"/>
  <c r="BE114"/>
  <c r="BE84"/>
  <c r="CG24"/>
  <c r="BE115"/>
  <c r="BE91"/>
  <c r="AP38"/>
  <c r="AU28"/>
  <c r="AX27"/>
  <c r="AU22"/>
  <c r="AX12"/>
  <c r="BA11"/>
  <c r="BD10"/>
  <c r="AX6"/>
  <c r="BO6"/>
  <c r="BW27"/>
  <c r="CF9"/>
  <c r="DM21"/>
  <c r="DY21" s="1"/>
  <c r="DM18"/>
  <c r="DY18" s="1"/>
  <c r="AB44"/>
  <c r="BI44"/>
  <c r="BZ78"/>
  <c r="BD78"/>
  <c r="AU78"/>
  <c r="Y78"/>
  <c r="N78"/>
  <c r="CY77"/>
  <c r="CC77"/>
  <c r="BR77"/>
  <c r="H74"/>
  <c r="DB73"/>
  <c r="CQ73"/>
  <c r="CF73"/>
  <c r="BA73"/>
  <c r="AP73"/>
  <c r="AG73"/>
  <c r="V73"/>
  <c r="K73"/>
  <c r="CK72"/>
  <c r="BZ72"/>
  <c r="E72"/>
  <c r="DH71"/>
  <c r="CY71"/>
  <c r="BI71"/>
  <c r="AX71"/>
  <c r="AM71"/>
  <c r="AB71"/>
  <c r="S71"/>
  <c r="H71"/>
  <c r="DM70"/>
  <c r="DY70"/>
  <c r="DB70"/>
  <c r="CQ70"/>
  <c r="V70"/>
  <c r="BZ69"/>
  <c r="BO69"/>
  <c r="Y69"/>
  <c r="N69"/>
  <c r="BR68"/>
  <c r="CK66"/>
  <c r="BZ66"/>
  <c r="E66"/>
  <c r="BZ108"/>
  <c r="BW106"/>
  <c r="K106"/>
  <c r="DQ105"/>
  <c r="DZ105" s="1"/>
  <c r="CT105"/>
  <c r="E102"/>
  <c r="DH101"/>
  <c r="CC101"/>
  <c r="BL100"/>
  <c r="V98"/>
  <c r="BO95"/>
  <c r="E95"/>
  <c r="CY94"/>
  <c r="CC94"/>
  <c r="BR94"/>
  <c r="CQ93"/>
  <c r="CF93"/>
  <c r="K93"/>
  <c r="CT92"/>
  <c r="AG90"/>
  <c r="CF87"/>
  <c r="AJ86"/>
  <c r="AP23"/>
  <c r="AJ22"/>
  <c r="CQ78"/>
  <c r="CF78"/>
  <c r="CK77"/>
  <c r="AX58"/>
  <c r="AM58"/>
  <c r="K54"/>
  <c r="AP105"/>
  <c r="CQ102"/>
  <c r="CF102"/>
  <c r="BL102"/>
  <c r="AP102"/>
  <c r="AG102"/>
  <c r="V102"/>
  <c r="BI100"/>
  <c r="AX100"/>
  <c r="AM100"/>
  <c r="AB100"/>
  <c r="DM97"/>
  <c r="DY97" s="1"/>
  <c r="BW97"/>
  <c r="DE96"/>
  <c r="BO94"/>
  <c r="E94"/>
  <c r="BA92"/>
  <c r="BE92" s="1"/>
  <c r="BA86"/>
  <c r="BE86" s="1"/>
  <c r="N38"/>
  <c r="E38"/>
  <c r="H37"/>
  <c r="K36"/>
  <c r="N32"/>
  <c r="E32"/>
  <c r="H31"/>
  <c r="K30"/>
  <c r="H28"/>
  <c r="K27"/>
  <c r="H22"/>
  <c r="N20"/>
  <c r="H19"/>
  <c r="N17"/>
  <c r="H16"/>
  <c r="N11"/>
  <c r="E11"/>
  <c r="E8"/>
  <c r="V38"/>
  <c r="S36"/>
  <c r="V35"/>
  <c r="Y34"/>
  <c r="S33"/>
  <c r="V29"/>
  <c r="Y28"/>
  <c r="AB27"/>
  <c r="S21"/>
  <c r="AJ36"/>
  <c r="DH24"/>
  <c r="CY24"/>
  <c r="DI24" s="1"/>
  <c r="DB23"/>
  <c r="DE22"/>
  <c r="DQ114"/>
  <c r="DZ114" s="1"/>
  <c r="DH75"/>
  <c r="AM60"/>
  <c r="CN84"/>
  <c r="CU84" s="1"/>
  <c r="DB99"/>
  <c r="CF99"/>
  <c r="BW99"/>
  <c r="BL99"/>
  <c r="BA99"/>
  <c r="AP99"/>
  <c r="DQ98"/>
  <c r="DZ98"/>
  <c r="DE98"/>
  <c r="DI98"/>
  <c r="CT98"/>
  <c r="BZ98"/>
  <c r="Y98"/>
  <c r="V96"/>
  <c r="AC96" s="1"/>
  <c r="CC92"/>
  <c r="CC86"/>
  <c r="CG86"/>
  <c r="BW117"/>
  <c r="CK115"/>
  <c r="O85"/>
  <c r="AQ85"/>
  <c r="CG114"/>
  <c r="N26"/>
  <c r="BS90"/>
  <c r="DQ115"/>
  <c r="DZ115" s="1"/>
  <c r="K5"/>
  <c r="K38"/>
  <c r="H33"/>
  <c r="E31"/>
  <c r="N9"/>
  <c r="N6"/>
  <c r="AB37"/>
  <c r="S37"/>
  <c r="V36"/>
  <c r="AB34"/>
  <c r="S34"/>
  <c r="V33"/>
  <c r="Y32"/>
  <c r="AB31"/>
  <c r="V30"/>
  <c r="Y29"/>
  <c r="S28"/>
  <c r="V27"/>
  <c r="Y23"/>
  <c r="AC23" s="1"/>
  <c r="S22"/>
  <c r="V21"/>
  <c r="AB19"/>
  <c r="S19"/>
  <c r="V18"/>
  <c r="Y17"/>
  <c r="AC17"/>
  <c r="AB16"/>
  <c r="S16"/>
  <c r="V15"/>
  <c r="AB13"/>
  <c r="S13"/>
  <c r="V12"/>
  <c r="Y11"/>
  <c r="S10"/>
  <c r="V9"/>
  <c r="Y8"/>
  <c r="V6"/>
  <c r="AJ5"/>
  <c r="AQ5"/>
  <c r="AM37"/>
  <c r="AG36"/>
  <c r="AJ35"/>
  <c r="AG33"/>
  <c r="AG30"/>
  <c r="AJ29"/>
  <c r="AJ26"/>
  <c r="AQ26"/>
  <c r="AG6"/>
  <c r="BA38"/>
  <c r="BD37"/>
  <c r="AU37"/>
  <c r="AU34"/>
  <c r="AX33"/>
  <c r="BD31"/>
  <c r="BR26"/>
  <c r="BL22"/>
  <c r="CK38"/>
  <c r="CK32"/>
  <c r="CT29"/>
  <c r="CK29"/>
  <c r="CN25"/>
  <c r="CN10"/>
  <c r="CY27"/>
  <c r="DE25"/>
  <c r="DM20"/>
  <c r="DY20"/>
  <c r="DM11"/>
  <c r="DY11"/>
  <c r="DM8"/>
  <c r="DY8"/>
  <c r="BA75"/>
  <c r="DE74"/>
  <c r="BD74"/>
  <c r="N74"/>
  <c r="K61"/>
  <c r="AM105"/>
  <c r="BL104"/>
  <c r="K104"/>
  <c r="DE103"/>
  <c r="CT103"/>
  <c r="BD103"/>
  <c r="CF96"/>
  <c r="BW96"/>
  <c r="CG96" s="1"/>
  <c r="BL96"/>
  <c r="BA96"/>
  <c r="AP96"/>
  <c r="AG96"/>
  <c r="N91"/>
  <c r="O91"/>
  <c r="H90"/>
  <c r="AU116"/>
  <c r="BE116"/>
  <c r="CF117"/>
  <c r="CG117"/>
  <c r="K21"/>
  <c r="E17"/>
  <c r="K12"/>
  <c r="K9"/>
  <c r="Y37"/>
  <c r="AB36"/>
  <c r="AB33"/>
  <c r="Y31"/>
  <c r="S27"/>
  <c r="S24"/>
  <c r="CC31"/>
  <c r="DQ20"/>
  <c r="DZ20" s="1"/>
  <c r="DQ17"/>
  <c r="DZ17" s="1"/>
  <c r="DQ11"/>
  <c r="DZ11" s="1"/>
  <c r="CF69"/>
  <c r="S61"/>
  <c r="CK105"/>
  <c r="BD105"/>
  <c r="K98"/>
  <c r="BI96"/>
  <c r="BL88"/>
  <c r="BS88"/>
  <c r="AG11"/>
  <c r="AM9"/>
  <c r="AP8"/>
  <c r="AG8"/>
  <c r="AJ7"/>
  <c r="AM6"/>
  <c r="AX38"/>
  <c r="BA37"/>
  <c r="AX29"/>
  <c r="BA10"/>
  <c r="BD9"/>
  <c r="AX8"/>
  <c r="BA7"/>
  <c r="BD6"/>
  <c r="AU6"/>
  <c r="BI37"/>
  <c r="BL36"/>
  <c r="BO26"/>
  <c r="BI25"/>
  <c r="BR22"/>
  <c r="BI22"/>
  <c r="BR19"/>
  <c r="BI19"/>
  <c r="BR16"/>
  <c r="BR13"/>
  <c r="BI13"/>
  <c r="BO11"/>
  <c r="BL9"/>
  <c r="CN21"/>
  <c r="DB16"/>
  <c r="DE15"/>
  <c r="DH14"/>
  <c r="DB10"/>
  <c r="DM36"/>
  <c r="DY36"/>
  <c r="AB77"/>
  <c r="DH74"/>
  <c r="CK70"/>
  <c r="BD70"/>
  <c r="AU70"/>
  <c r="BE70"/>
  <c r="AJ70"/>
  <c r="AQ70" s="1"/>
  <c r="CY69"/>
  <c r="AX69"/>
  <c r="BE69"/>
  <c r="Y67"/>
  <c r="N67"/>
  <c r="E67"/>
  <c r="DH66"/>
  <c r="CY66"/>
  <c r="CN66"/>
  <c r="AX66"/>
  <c r="S66"/>
  <c r="H66"/>
  <c r="DM65"/>
  <c r="DY65" s="1"/>
  <c r="CQ65"/>
  <c r="CU65" s="1"/>
  <c r="CF65"/>
  <c r="BW65"/>
  <c r="DB57"/>
  <c r="CF57"/>
  <c r="CT47"/>
  <c r="V45"/>
  <c r="BZ84"/>
  <c r="CG84" s="1"/>
  <c r="CT96"/>
  <c r="DM95"/>
  <c r="DY95"/>
  <c r="CK117"/>
  <c r="AJ6"/>
  <c r="AX37"/>
  <c r="BA30"/>
  <c r="BD8"/>
  <c r="BL20"/>
  <c r="BR15"/>
  <c r="BI15"/>
  <c r="BL14"/>
  <c r="CN32"/>
  <c r="CK27"/>
  <c r="CN26"/>
  <c r="CQ25"/>
  <c r="CK24"/>
  <c r="CN23"/>
  <c r="CQ22"/>
  <c r="CK21"/>
  <c r="CK12"/>
  <c r="CN11"/>
  <c r="AM68"/>
  <c r="AG67"/>
  <c r="AU106"/>
  <c r="K102"/>
  <c r="DQ101"/>
  <c r="DZ101"/>
  <c r="DE101"/>
  <c r="DI101"/>
  <c r="CT101"/>
  <c r="BI97"/>
  <c r="DM96"/>
  <c r="DY96"/>
  <c r="CU88"/>
  <c r="K24"/>
  <c r="E23"/>
  <c r="E20"/>
  <c r="K15"/>
  <c r="S5"/>
  <c r="BE88"/>
  <c r="CG115"/>
  <c r="BS114"/>
  <c r="DI44"/>
  <c r="BE85"/>
  <c r="E37"/>
  <c r="S18"/>
  <c r="AP18"/>
  <c r="AM16"/>
  <c r="BA32"/>
  <c r="AC87"/>
  <c r="O84"/>
  <c r="BS84"/>
  <c r="AJ19"/>
  <c r="AP17"/>
  <c r="AJ16"/>
  <c r="AM15"/>
  <c r="AG14"/>
  <c r="CG85"/>
  <c r="CU114"/>
  <c r="BS85"/>
  <c r="DI85"/>
  <c r="AQ84"/>
  <c r="E5"/>
  <c r="K37"/>
  <c r="N36"/>
  <c r="E36"/>
  <c r="N33"/>
  <c r="E33"/>
  <c r="K31"/>
  <c r="N30"/>
  <c r="E27"/>
  <c r="Y5"/>
  <c r="V22"/>
  <c r="Y21"/>
  <c r="V19"/>
  <c r="V16"/>
  <c r="AP28"/>
  <c r="BD36"/>
  <c r="AU36"/>
  <c r="AX35"/>
  <c r="BD30"/>
  <c r="AU30"/>
  <c r="AX26"/>
  <c r="BA25"/>
  <c r="BE25" s="1"/>
  <c r="AU24"/>
  <c r="AU21"/>
  <c r="H87"/>
  <c r="O87" s="1"/>
  <c r="CN115"/>
  <c r="CG90"/>
  <c r="H5"/>
  <c r="Y26"/>
  <c r="V24"/>
  <c r="AP30"/>
  <c r="AJ18"/>
  <c r="AM8"/>
  <c r="DQ89"/>
  <c r="DZ89" s="1"/>
  <c r="AX17"/>
  <c r="AU15"/>
  <c r="BI35"/>
  <c r="BI32"/>
  <c r="BO30"/>
  <c r="CQ28"/>
  <c r="DQ29"/>
  <c r="DZ29"/>
  <c r="DQ23"/>
  <c r="DZ23"/>
  <c r="AP78"/>
  <c r="S77"/>
  <c r="DM76"/>
  <c r="DY76"/>
  <c r="DB76"/>
  <c r="CQ76"/>
  <c r="BW76"/>
  <c r="BL76"/>
  <c r="BA76"/>
  <c r="AG76"/>
  <c r="V76"/>
  <c r="K76"/>
  <c r="DE75"/>
  <c r="CT75"/>
  <c r="BZ75"/>
  <c r="BO75"/>
  <c r="AJ75"/>
  <c r="Y75"/>
  <c r="N75"/>
  <c r="CY74"/>
  <c r="CN74"/>
  <c r="BR74"/>
  <c r="CY72"/>
  <c r="CN72"/>
  <c r="CU72" s="1"/>
  <c r="BI72"/>
  <c r="S72"/>
  <c r="BA71"/>
  <c r="DE70"/>
  <c r="N70"/>
  <c r="AG69"/>
  <c r="BZ68"/>
  <c r="K65"/>
  <c r="DE64"/>
  <c r="CT64"/>
  <c r="BO64"/>
  <c r="AJ64"/>
  <c r="AG63"/>
  <c r="AJ62"/>
  <c r="Y62"/>
  <c r="N62"/>
  <c r="CY61"/>
  <c r="BW60"/>
  <c r="DE53"/>
  <c r="CT53"/>
  <c r="AU53"/>
  <c r="DM107"/>
  <c r="DY107" s="1"/>
  <c r="DB107"/>
  <c r="CQ107"/>
  <c r="BL107"/>
  <c r="BA107"/>
  <c r="AP107"/>
  <c r="AG107"/>
  <c r="CK106"/>
  <c r="AJ106"/>
  <c r="E106"/>
  <c r="CC105"/>
  <c r="BI105"/>
  <c r="DH102"/>
  <c r="CY102"/>
  <c r="AX102"/>
  <c r="AM102"/>
  <c r="AB102"/>
  <c r="BR99"/>
  <c r="BS99" s="1"/>
  <c r="AX99"/>
  <c r="AM99"/>
  <c r="DE94"/>
  <c r="AJ91"/>
  <c r="AQ91" s="1"/>
  <c r="AM87"/>
  <c r="E116"/>
  <c r="I116"/>
  <c r="CN116"/>
  <c r="BI34"/>
  <c r="BL33"/>
  <c r="BL30"/>
  <c r="BO29"/>
  <c r="BI28"/>
  <c r="DE36"/>
  <c r="DM9"/>
  <c r="DY9" s="1"/>
  <c r="AJ77"/>
  <c r="Y77"/>
  <c r="AB76"/>
  <c r="S76"/>
  <c r="CT74"/>
  <c r="BW73"/>
  <c r="Y72"/>
  <c r="BR69"/>
  <c r="CQ68"/>
  <c r="CF68"/>
  <c r="CQ66"/>
  <c r="AM63"/>
  <c r="AJ61"/>
  <c r="AQ61" s="1"/>
  <c r="CN58"/>
  <c r="CY107"/>
  <c r="DI107" s="1"/>
  <c r="CC107"/>
  <c r="BR107"/>
  <c r="AX107"/>
  <c r="BE107"/>
  <c r="AG93"/>
  <c r="CY117"/>
  <c r="DC117" s="1"/>
  <c r="BR7"/>
  <c r="BI7"/>
  <c r="BL6"/>
  <c r="CT17"/>
  <c r="CK17"/>
  <c r="DE38"/>
  <c r="CY37"/>
  <c r="DE35"/>
  <c r="DE18"/>
  <c r="DE9"/>
  <c r="CY8"/>
  <c r="DQ10"/>
  <c r="DZ10"/>
  <c r="DQ7"/>
  <c r="DZ7" s="1"/>
  <c r="BW70"/>
  <c r="BL70"/>
  <c r="DE69"/>
  <c r="DQ97"/>
  <c r="DZ97" s="1"/>
  <c r="DE97"/>
  <c r="CT97"/>
  <c r="CK97"/>
  <c r="BZ97"/>
  <c r="Y97"/>
  <c r="E114"/>
  <c r="I114" s="1"/>
  <c r="DT114" s="1"/>
  <c r="BW116"/>
  <c r="CG116" s="1"/>
  <c r="CF29"/>
  <c r="CY28"/>
  <c r="CC44"/>
  <c r="AB75"/>
  <c r="BI73"/>
  <c r="DM72"/>
  <c r="DY72" s="1"/>
  <c r="AG68"/>
  <c r="V68"/>
  <c r="AC68"/>
  <c r="K68"/>
  <c r="O68"/>
  <c r="DQ67"/>
  <c r="DZ67"/>
  <c r="DE67"/>
  <c r="DI67"/>
  <c r="CT67"/>
  <c r="CK67"/>
  <c r="V66"/>
  <c r="BA64"/>
  <c r="AP64"/>
  <c r="BZ63"/>
  <c r="E63"/>
  <c r="CC60"/>
  <c r="BR60"/>
  <c r="BZ49"/>
  <c r="BA48"/>
  <c r="AG45"/>
  <c r="DM108"/>
  <c r="DY108" s="1"/>
  <c r="DB108"/>
  <c r="DB105"/>
  <c r="DI105"/>
  <c r="CQ105"/>
  <c r="V103"/>
  <c r="K103"/>
  <c r="V97"/>
  <c r="H95"/>
  <c r="DM94"/>
  <c r="DY94" s="1"/>
  <c r="BL94"/>
  <c r="S93"/>
  <c r="AC93"/>
  <c r="CC38"/>
  <c r="CF37"/>
  <c r="BW37"/>
  <c r="BZ25"/>
  <c r="CF23"/>
  <c r="CG23" s="1"/>
  <c r="BZ22"/>
  <c r="CG22" s="1"/>
  <c r="BW20"/>
  <c r="BZ19"/>
  <c r="CC18"/>
  <c r="CF17"/>
  <c r="CG17" s="1"/>
  <c r="BZ16"/>
  <c r="CC15"/>
  <c r="CF14"/>
  <c r="BW14"/>
  <c r="CC12"/>
  <c r="CF11"/>
  <c r="BW11"/>
  <c r="BZ10"/>
  <c r="BW8"/>
  <c r="CK5"/>
  <c r="CN27"/>
  <c r="CQ20"/>
  <c r="CT19"/>
  <c r="CK19"/>
  <c r="CN18"/>
  <c r="CQ17"/>
  <c r="CT16"/>
  <c r="DH19"/>
  <c r="DB18"/>
  <c r="DH16"/>
  <c r="V44"/>
  <c r="AC44" s="1"/>
  <c r="E78"/>
  <c r="O78"/>
  <c r="BI77"/>
  <c r="V72"/>
  <c r="K72"/>
  <c r="DQ71"/>
  <c r="DZ71" s="1"/>
  <c r="S70"/>
  <c r="AX68"/>
  <c r="BR66"/>
  <c r="BD58"/>
  <c r="AU58"/>
  <c r="DM57"/>
  <c r="DY57"/>
  <c r="CQ57"/>
  <c r="CF49"/>
  <c r="Y84"/>
  <c r="AC84" s="1"/>
  <c r="DT84" s="1"/>
  <c r="V105"/>
  <c r="K105"/>
  <c r="DQ104"/>
  <c r="DZ104" s="1"/>
  <c r="DE104"/>
  <c r="BO104"/>
  <c r="AX103"/>
  <c r="AB103"/>
  <c r="CN101"/>
  <c r="CF95"/>
  <c r="BZ95"/>
  <c r="BD95"/>
  <c r="Y95"/>
  <c r="N95"/>
  <c r="BW92"/>
  <c r="CF88"/>
  <c r="CQ87"/>
  <c r="CT117"/>
  <c r="CU117" s="1"/>
  <c r="DI87"/>
  <c r="AC90"/>
  <c r="CG45"/>
  <c r="H29"/>
  <c r="K28"/>
  <c r="AB25"/>
  <c r="AG23"/>
  <c r="AQ23" s="1"/>
  <c r="AG20"/>
  <c r="AQ20" s="1"/>
  <c r="BR34"/>
  <c r="BI29"/>
  <c r="AQ89"/>
  <c r="CU91"/>
  <c r="CG89"/>
  <c r="AQ58"/>
  <c r="DM117"/>
  <c r="DY117" s="1"/>
  <c r="N35"/>
  <c r="H34"/>
  <c r="O34"/>
  <c r="N24"/>
  <c r="N12"/>
  <c r="O12" s="1"/>
  <c r="AM29"/>
  <c r="AG17"/>
  <c r="BA9"/>
  <c r="BR5"/>
  <c r="BO32"/>
  <c r="BS32" s="1"/>
  <c r="BR31"/>
  <c r="BI31"/>
  <c r="BW5"/>
  <c r="K18"/>
  <c r="E6"/>
  <c r="AB7"/>
  <c r="S7"/>
  <c r="AP36"/>
  <c r="BA34"/>
  <c r="AX32"/>
  <c r="BA31"/>
  <c r="BA20"/>
  <c r="BD19"/>
  <c r="AU19"/>
  <c r="AU10"/>
  <c r="BS87"/>
  <c r="O86"/>
  <c r="BE13"/>
  <c r="CG36"/>
  <c r="AC67"/>
  <c r="BR10"/>
  <c r="BI10"/>
  <c r="Y38"/>
  <c r="AC38"/>
  <c r="S15"/>
  <c r="AU38"/>
  <c r="BA28"/>
  <c r="AU27"/>
  <c r="BD24"/>
  <c r="BR21"/>
  <c r="BW31"/>
  <c r="BZ30"/>
  <c r="CG30"/>
  <c r="CF20"/>
  <c r="CK35"/>
  <c r="CN34"/>
  <c r="CQ33"/>
  <c r="CU33" s="1"/>
  <c r="CT32"/>
  <c r="CT24"/>
  <c r="CK11"/>
  <c r="CY32"/>
  <c r="DB26"/>
  <c r="DE20"/>
  <c r="CY19"/>
  <c r="DE17"/>
  <c r="DH8"/>
  <c r="DM15"/>
  <c r="DY15" s="1"/>
  <c r="K25"/>
  <c r="N13"/>
  <c r="AB5"/>
  <c r="AC5"/>
  <c r="Y20"/>
  <c r="AJ37"/>
  <c r="AP35"/>
  <c r="AJ32"/>
  <c r="AM31"/>
  <c r="AM25"/>
  <c r="AG25"/>
  <c r="AJ24"/>
  <c r="AQ24" s="1"/>
  <c r="AP14"/>
  <c r="AJ13"/>
  <c r="AP11"/>
  <c r="BA5"/>
  <c r="AX31"/>
  <c r="BD18"/>
  <c r="BD15"/>
  <c r="BI33"/>
  <c r="BR28"/>
  <c r="BL27"/>
  <c r="BR23"/>
  <c r="BI23"/>
  <c r="BO16"/>
  <c r="BO8"/>
  <c r="BS8" s="1"/>
  <c r="BZ5"/>
  <c r="CF38"/>
  <c r="BZ32"/>
  <c r="CC9"/>
  <c r="CK37"/>
  <c r="CT21"/>
  <c r="CK18"/>
  <c r="CN12"/>
  <c r="CY34"/>
  <c r="DE32"/>
  <c r="CY16"/>
  <c r="DH13"/>
  <c r="DE11"/>
  <c r="DH10"/>
  <c r="DM25"/>
  <c r="DY25" s="1"/>
  <c r="DM22"/>
  <c r="DY22" s="1"/>
  <c r="DQ14"/>
  <c r="DZ14" s="1"/>
  <c r="BO78"/>
  <c r="DB77"/>
  <c r="CT77"/>
  <c r="AX77"/>
  <c r="AM77"/>
  <c r="H77"/>
  <c r="O77"/>
  <c r="H76"/>
  <c r="DM75"/>
  <c r="DY75" s="1"/>
  <c r="CQ75"/>
  <c r="CU75" s="1"/>
  <c r="CF75"/>
  <c r="BW75"/>
  <c r="V75"/>
  <c r="CC74"/>
  <c r="BL74"/>
  <c r="BS74"/>
  <c r="BA74"/>
  <c r="AP74"/>
  <c r="AG74"/>
  <c r="CY73"/>
  <c r="BL73"/>
  <c r="Y73"/>
  <c r="DB72"/>
  <c r="BD72"/>
  <c r="AJ72"/>
  <c r="N72"/>
  <c r="CQ71"/>
  <c r="CU71"/>
  <c r="CF71"/>
  <c r="BW71"/>
  <c r="BL71"/>
  <c r="BS71"/>
  <c r="AP71"/>
  <c r="AG65"/>
  <c r="DE91"/>
  <c r="CC87"/>
  <c r="N5"/>
  <c r="H38"/>
  <c r="K19"/>
  <c r="O19" s="1"/>
  <c r="N18"/>
  <c r="Y35"/>
  <c r="Y27"/>
  <c r="AP29"/>
  <c r="AG13"/>
  <c r="AJ12"/>
  <c r="AQ12"/>
  <c r="AU5"/>
  <c r="BD5"/>
  <c r="AU17"/>
  <c r="AX16"/>
  <c r="BE16" s="1"/>
  <c r="AU9"/>
  <c r="BL34"/>
  <c r="BR25"/>
  <c r="BI17"/>
  <c r="BZ26"/>
  <c r="CG26" s="1"/>
  <c r="CN14"/>
  <c r="CQ13"/>
  <c r="DB5"/>
  <c r="DI5"/>
  <c r="DB35"/>
  <c r="DE34"/>
  <c r="DE27"/>
  <c r="DB11"/>
  <c r="DM30"/>
  <c r="DY30"/>
  <c r="DQ5"/>
  <c r="DZ5"/>
  <c r="AJ78"/>
  <c r="AP76"/>
  <c r="Y76"/>
  <c r="CY75"/>
  <c r="DH72"/>
  <c r="CC72"/>
  <c r="AP72"/>
  <c r="BZ70"/>
  <c r="DI93"/>
  <c r="H32"/>
  <c r="S31"/>
  <c r="Y14"/>
  <c r="AM35"/>
  <c r="BO5"/>
  <c r="BR37"/>
  <c r="BS37" s="1"/>
  <c r="BL21"/>
  <c r="BO17"/>
  <c r="BS17"/>
  <c r="BI16"/>
  <c r="CC5"/>
  <c r="BZ31"/>
  <c r="BW29"/>
  <c r="CG29" s="1"/>
  <c r="BW9"/>
  <c r="BZ8"/>
  <c r="CF7"/>
  <c r="BW7"/>
  <c r="BZ6"/>
  <c r="CG6" s="1"/>
  <c r="CN35"/>
  <c r="CQ31"/>
  <c r="CT30"/>
  <c r="CK30"/>
  <c r="CN29"/>
  <c r="CQ18"/>
  <c r="CQ10"/>
  <c r="CU10"/>
  <c r="CT9"/>
  <c r="CN8"/>
  <c r="CQ7"/>
  <c r="CT6"/>
  <c r="CK6"/>
  <c r="DH30"/>
  <c r="CY30"/>
  <c r="DB27"/>
  <c r="DE26"/>
  <c r="CY20"/>
  <c r="DB19"/>
  <c r="DB13"/>
  <c r="DE12"/>
  <c r="DH6"/>
  <c r="DI6"/>
  <c r="DM16"/>
  <c r="DY16" s="1"/>
  <c r="DM7"/>
  <c r="DY7" s="1"/>
  <c r="DQ35"/>
  <c r="DZ35" s="1"/>
  <c r="BW78"/>
  <c r="CG78" s="1"/>
  <c r="AG78"/>
  <c r="DH77"/>
  <c r="CN77"/>
  <c r="AP77"/>
  <c r="CY76"/>
  <c r="CN76"/>
  <c r="CC76"/>
  <c r="AX75"/>
  <c r="AM75"/>
  <c r="AB74"/>
  <c r="S74"/>
  <c r="AM73"/>
  <c r="DE72"/>
  <c r="DE71"/>
  <c r="DH68"/>
  <c r="CY68"/>
  <c r="CC68"/>
  <c r="BI58"/>
  <c r="AP86"/>
  <c r="AX78"/>
  <c r="DE76"/>
  <c r="BD75"/>
  <c r="E75"/>
  <c r="DB74"/>
  <c r="Y74"/>
  <c r="BO73"/>
  <c r="CY70"/>
  <c r="CN70"/>
  <c r="CU70" s="1"/>
  <c r="DQ69"/>
  <c r="DZ69" s="1"/>
  <c r="CN69"/>
  <c r="AU67"/>
  <c r="BE67"/>
  <c r="K45"/>
  <c r="O45"/>
  <c r="AJ88"/>
  <c r="AQ88" s="1"/>
  <c r="BR115"/>
  <c r="BS115" s="1"/>
  <c r="CK69"/>
  <c r="BI69"/>
  <c r="AM69"/>
  <c r="BI68"/>
  <c r="BO67"/>
  <c r="AJ67"/>
  <c r="DB66"/>
  <c r="V65"/>
  <c r="CC64"/>
  <c r="CG64" s="1"/>
  <c r="BR64"/>
  <c r="BO63"/>
  <c r="AB63"/>
  <c r="H63"/>
  <c r="CQ61"/>
  <c r="CF61"/>
  <c r="N61"/>
  <c r="CF60"/>
  <c r="CG60"/>
  <c r="AX59"/>
  <c r="AM59"/>
  <c r="AB59"/>
  <c r="S59"/>
  <c r="H59"/>
  <c r="O59" s="1"/>
  <c r="DH108"/>
  <c r="CY108"/>
  <c r="N107"/>
  <c r="DH106"/>
  <c r="CY106"/>
  <c r="CN106"/>
  <c r="N104"/>
  <c r="E104"/>
  <c r="CN103"/>
  <c r="CC103"/>
  <c r="BR103"/>
  <c r="BI103"/>
  <c r="CT102"/>
  <c r="BZ102"/>
  <c r="BW101"/>
  <c r="BL101"/>
  <c r="BA101"/>
  <c r="AP101"/>
  <c r="AG101"/>
  <c r="V101"/>
  <c r="K101"/>
  <c r="AU100"/>
  <c r="Y100"/>
  <c r="Y99"/>
  <c r="AC99" s="1"/>
  <c r="CN98"/>
  <c r="CC98"/>
  <c r="S98"/>
  <c r="H98"/>
  <c r="BO97"/>
  <c r="BD97"/>
  <c r="AU97"/>
  <c r="AJ97"/>
  <c r="S97"/>
  <c r="H97"/>
  <c r="BW95"/>
  <c r="AP94"/>
  <c r="K94"/>
  <c r="BD117"/>
  <c r="BR116"/>
  <c r="BS116" s="1"/>
  <c r="BO68"/>
  <c r="K66"/>
  <c r="CK64"/>
  <c r="CQ63"/>
  <c r="CU63"/>
  <c r="CF63"/>
  <c r="DB62"/>
  <c r="E62"/>
  <c r="DH61"/>
  <c r="V61"/>
  <c r="DE59"/>
  <c r="CK59"/>
  <c r="BO59"/>
  <c r="BD59"/>
  <c r="V107"/>
  <c r="K107"/>
  <c r="DQ106"/>
  <c r="DZ106" s="1"/>
  <c r="DE106"/>
  <c r="CT106"/>
  <c r="CK103"/>
  <c r="BZ103"/>
  <c r="BO103"/>
  <c r="BW102"/>
  <c r="BI101"/>
  <c r="AX101"/>
  <c r="S101"/>
  <c r="H101"/>
  <c r="CK98"/>
  <c r="AP97"/>
  <c r="N97"/>
  <c r="E97"/>
  <c r="CN95"/>
  <c r="CT116"/>
  <c r="AJ69"/>
  <c r="E69"/>
  <c r="DB68"/>
  <c r="BI67"/>
  <c r="BI66"/>
  <c r="AM66"/>
  <c r="AQ66"/>
  <c r="AJ65"/>
  <c r="AB65"/>
  <c r="Y64"/>
  <c r="V63"/>
  <c r="BW62"/>
  <c r="CT60"/>
  <c r="BI60"/>
  <c r="BO106"/>
  <c r="BS106" s="1"/>
  <c r="BD106"/>
  <c r="AB106"/>
  <c r="S106"/>
  <c r="E103"/>
  <c r="CY96"/>
  <c r="BI94"/>
  <c r="H94"/>
  <c r="BO66"/>
  <c r="AG64"/>
  <c r="BR63"/>
  <c r="CC62"/>
  <c r="AU61"/>
  <c r="AB61"/>
  <c r="BO60"/>
  <c r="H60"/>
  <c r="BO108"/>
  <c r="BS108" s="1"/>
  <c r="BD108"/>
  <c r="AU108"/>
  <c r="AJ108"/>
  <c r="AQ108" s="1"/>
  <c r="N108"/>
  <c r="E108"/>
  <c r="AM107"/>
  <c r="AB107"/>
  <c r="CF106"/>
  <c r="BA106"/>
  <c r="Y105"/>
  <c r="N105"/>
  <c r="DH104"/>
  <c r="CN104"/>
  <c r="CU104"/>
  <c r="CC104"/>
  <c r="CG104" s="1"/>
  <c r="BR104"/>
  <c r="CQ103"/>
  <c r="DQ102"/>
  <c r="DZ102" s="1"/>
  <c r="BR102"/>
  <c r="BZ101"/>
  <c r="E101"/>
  <c r="DH99"/>
  <c r="DQ96"/>
  <c r="DZ96" s="1"/>
  <c r="CT95"/>
  <c r="CK95"/>
  <c r="S95"/>
  <c r="AC95" s="1"/>
  <c r="AU117"/>
  <c r="DI78"/>
  <c r="DI31"/>
  <c r="AC85"/>
  <c r="O89"/>
  <c r="O92"/>
  <c r="CU15"/>
  <c r="DI23"/>
  <c r="DI28"/>
  <c r="AC21"/>
  <c r="AQ28"/>
  <c r="BS117"/>
  <c r="BE7"/>
  <c r="AC19"/>
  <c r="DI64"/>
  <c r="CU94"/>
  <c r="AQ104"/>
  <c r="BE68"/>
  <c r="AQ6"/>
  <c r="BS76"/>
  <c r="AC71"/>
  <c r="AC13"/>
  <c r="O65"/>
  <c r="AC69"/>
  <c r="BE66"/>
  <c r="BE28"/>
  <c r="AC32"/>
  <c r="BS11"/>
  <c r="BS14"/>
  <c r="CU68"/>
  <c r="AB28"/>
  <c r="AB10"/>
  <c r="AC10"/>
  <c r="AM21"/>
  <c r="BD33"/>
  <c r="BO35"/>
  <c r="BL18"/>
  <c r="CC27"/>
  <c r="CT27"/>
  <c r="CU27"/>
  <c r="H26"/>
  <c r="BA22"/>
  <c r="BE22" s="1"/>
  <c r="CT5"/>
  <c r="CU5" s="1"/>
  <c r="AJ10"/>
  <c r="BD12"/>
  <c r="CY18"/>
  <c r="DM14"/>
  <c r="DY14" s="1"/>
  <c r="E21"/>
  <c r="AP32"/>
  <c r="BL24"/>
  <c r="CF32"/>
  <c r="CQ37"/>
  <c r="CT12"/>
  <c r="DM27"/>
  <c r="DY27"/>
  <c r="BZ67"/>
  <c r="CG67"/>
  <c r="CT62"/>
  <c r="BE71"/>
  <c r="Y70"/>
  <c r="AQ60"/>
  <c r="CU67"/>
  <c r="BO72"/>
  <c r="BL62"/>
  <c r="BS62"/>
  <c r="AX60"/>
  <c r="BS61"/>
  <c r="K70"/>
  <c r="AU65"/>
  <c r="E64"/>
  <c r="CF108"/>
  <c r="AM98"/>
  <c r="AQ98"/>
  <c r="BS100"/>
  <c r="AG105"/>
  <c r="DQ100"/>
  <c r="DZ100"/>
  <c r="DE100"/>
  <c r="DI100"/>
  <c r="CK100"/>
  <c r="CU100"/>
  <c r="BR98"/>
  <c r="BI98"/>
  <c r="AU95"/>
  <c r="AJ95"/>
  <c r="AQ95" s="1"/>
  <c r="AQ103"/>
  <c r="BZ105"/>
  <c r="CG105" s="1"/>
  <c r="BO105"/>
  <c r="BS105" s="1"/>
  <c r="BA94"/>
  <c r="BE94" s="1"/>
  <c r="AG94"/>
  <c r="V94"/>
  <c r="AC94"/>
  <c r="AC108"/>
  <c r="CG107"/>
  <c r="H106"/>
  <c r="O106"/>
  <c r="BI104"/>
  <c r="AX104"/>
  <c r="BE104" s="1"/>
  <c r="S104"/>
  <c r="CY99"/>
  <c r="CN99"/>
  <c r="O63"/>
  <c r="CU9"/>
  <c r="CG70"/>
  <c r="CG92"/>
  <c r="CG49"/>
  <c r="BS107"/>
  <c r="CU66"/>
  <c r="CU74"/>
  <c r="AQ8"/>
  <c r="AQ9"/>
  <c r="AC28"/>
  <c r="CG98"/>
  <c r="AQ73"/>
  <c r="DI13"/>
  <c r="BS29"/>
  <c r="AC35"/>
  <c r="CU22"/>
  <c r="BE74"/>
  <c r="BE34"/>
  <c r="DI75"/>
  <c r="AQ15"/>
  <c r="AQ67"/>
  <c r="DI25"/>
  <c r="DI77"/>
  <c r="BE59"/>
  <c r="O38"/>
  <c r="CG101"/>
  <c r="BS63"/>
  <c r="CG68"/>
  <c r="BE19"/>
  <c r="AC7"/>
  <c r="DI37"/>
  <c r="BS20"/>
  <c r="AC37"/>
  <c r="AC33"/>
  <c r="AQ36"/>
  <c r="O36"/>
  <c r="BS77"/>
  <c r="BS65"/>
  <c r="CG72"/>
  <c r="AC62"/>
  <c r="AQ63"/>
  <c r="O24"/>
  <c r="BS26"/>
  <c r="AC76"/>
  <c r="BE60"/>
  <c r="O70"/>
  <c r="AC31"/>
  <c r="CG27"/>
  <c r="AC25"/>
  <c r="DI8"/>
  <c r="CG69"/>
  <c r="AC15"/>
  <c r="O31"/>
  <c r="BS104"/>
  <c r="BS102"/>
  <c r="CU60"/>
  <c r="AC61"/>
  <c r="CU64"/>
  <c r="BS64"/>
  <c r="DI70"/>
  <c r="DI76"/>
  <c r="O5"/>
  <c r="DI26"/>
  <c r="CU34"/>
  <c r="O17"/>
  <c r="AC36"/>
  <c r="O60"/>
  <c r="DI61"/>
  <c r="DI95"/>
  <c r="AC70"/>
  <c r="BS67"/>
  <c r="BE78"/>
  <c r="AQ75"/>
  <c r="CU30"/>
  <c r="CG7"/>
  <c r="AQ32"/>
  <c r="AC64"/>
  <c r="CG71"/>
  <c r="BE5"/>
  <c r="BE38"/>
  <c r="O67"/>
  <c r="DT67" s="1"/>
  <c r="AC29"/>
  <c r="O32"/>
  <c r="BS69"/>
  <c r="DI71"/>
  <c r="BE10"/>
  <c r="AQ38"/>
  <c r="O74"/>
  <c r="CG65"/>
  <c r="CG33"/>
  <c r="CU32"/>
  <c r="O21"/>
  <c r="CU116"/>
  <c r="CG103"/>
  <c r="O66"/>
  <c r="AC100"/>
  <c r="DI20"/>
  <c r="CU6"/>
  <c r="AC73"/>
  <c r="AC66"/>
  <c r="AC27"/>
  <c r="DI18"/>
  <c r="DI62"/>
  <c r="CU69"/>
  <c r="DI74"/>
  <c r="DI73"/>
  <c r="BE37"/>
  <c r="CU29"/>
  <c r="CU59"/>
  <c r="BS5"/>
  <c r="BS21"/>
  <c r="CG8"/>
  <c r="CU17"/>
  <c r="AC72"/>
  <c r="BE72"/>
  <c r="AC103"/>
  <c r="DI102"/>
  <c r="CU101"/>
  <c r="AQ107"/>
  <c r="CU105"/>
  <c r="BS96"/>
  <c r="AQ102"/>
  <c r="O95"/>
  <c r="BE106"/>
  <c r="AC98"/>
  <c r="CG106"/>
  <c r="DI96"/>
  <c r="CU102"/>
  <c r="CG108"/>
  <c r="CU115"/>
  <c r="AC105"/>
  <c r="AQ105"/>
  <c r="O94"/>
  <c r="AC97"/>
  <c r="BE108"/>
  <c r="BS94"/>
  <c r="O104"/>
  <c r="DI108"/>
  <c r="BE75"/>
  <c r="CG38"/>
  <c r="BS15"/>
  <c r="AQ64"/>
  <c r="CG95"/>
  <c r="BE103"/>
  <c r="BE9"/>
  <c r="AC75"/>
  <c r="DI16"/>
  <c r="CG37"/>
  <c r="AC34"/>
  <c r="DI66"/>
  <c r="AQ69"/>
  <c r="CU35"/>
  <c r="BE30"/>
  <c r="CU95"/>
  <c r="BS73"/>
  <c r="CU25"/>
  <c r="AC63"/>
  <c r="CG31"/>
  <c r="BE101"/>
  <c r="DI68"/>
  <c r="DI34"/>
  <c r="AQ74"/>
  <c r="BS23"/>
  <c r="O101"/>
  <c r="BE31"/>
  <c r="BE117"/>
  <c r="DT117" s="1"/>
  <c r="BS16"/>
  <c r="O103"/>
  <c r="CG102"/>
  <c r="DI35"/>
  <c r="BE17"/>
  <c r="AQ13"/>
  <c r="AQ77"/>
  <c r="AQ18"/>
  <c r="CU12"/>
  <c r="O108"/>
  <c r="AC106"/>
  <c r="CG62"/>
  <c r="BS66"/>
  <c r="CU98"/>
  <c r="O107"/>
  <c r="AQ101"/>
  <c r="CU106"/>
  <c r="DI72"/>
  <c r="DI30"/>
  <c r="AQ29"/>
  <c r="CG14"/>
  <c r="BS60"/>
  <c r="AC65"/>
  <c r="AQ35"/>
  <c r="CU18"/>
  <c r="CG20"/>
  <c r="BE58"/>
  <c r="CU19"/>
  <c r="CG5"/>
  <c r="CG11"/>
  <c r="O33"/>
  <c r="CU37"/>
  <c r="CU103"/>
  <c r="DI11"/>
  <c r="AQ94"/>
  <c r="DI99"/>
  <c r="BS34"/>
  <c r="DT5" l="1"/>
  <c r="DT116"/>
  <c r="DT115"/>
  <c r="DI22"/>
  <c r="N37"/>
  <c r="O37" s="1"/>
  <c r="E35"/>
  <c r="O35" s="1"/>
  <c r="H30"/>
  <c r="O30" s="1"/>
  <c r="K29"/>
  <c r="O29" s="1"/>
  <c r="N28"/>
  <c r="O28" s="1"/>
  <c r="H27"/>
  <c r="O27" s="1"/>
  <c r="E26"/>
  <c r="O26" s="1"/>
  <c r="H25"/>
  <c r="O25" s="1"/>
  <c r="N23"/>
  <c r="O23" s="1"/>
  <c r="N22"/>
  <c r="O22" s="1"/>
  <c r="K20"/>
  <c r="O20" s="1"/>
  <c r="H18"/>
  <c r="O18" s="1"/>
  <c r="N16"/>
  <c r="O16" s="1"/>
  <c r="H15"/>
  <c r="O15" s="1"/>
  <c r="K14"/>
  <c r="O14" s="1"/>
  <c r="H13"/>
  <c r="O13" s="1"/>
  <c r="K11"/>
  <c r="O11" s="1"/>
  <c r="H10"/>
  <c r="O10" s="1"/>
  <c r="H9"/>
  <c r="O9" s="1"/>
  <c r="K8"/>
  <c r="O8" s="1"/>
  <c r="H7"/>
  <c r="O7" s="1"/>
  <c r="K6"/>
  <c r="O6" s="1"/>
  <c r="AB30"/>
  <c r="AC30" s="1"/>
  <c r="V26"/>
  <c r="AC26" s="1"/>
  <c r="AB24"/>
  <c r="AC24" s="1"/>
  <c r="Y22"/>
  <c r="AC22" s="1"/>
  <c r="V20"/>
  <c r="AC20" s="1"/>
  <c r="AB18"/>
  <c r="AC18" s="1"/>
  <c r="Y16"/>
  <c r="AC16" s="1"/>
  <c r="V14"/>
  <c r="AC14" s="1"/>
  <c r="AB12"/>
  <c r="AC12" s="1"/>
  <c r="V11"/>
  <c r="AC11" s="1"/>
  <c r="AB9"/>
  <c r="AC9" s="1"/>
  <c r="V8"/>
  <c r="AC8" s="1"/>
  <c r="AB6"/>
  <c r="AC6" s="1"/>
  <c r="AP37"/>
  <c r="AQ37" s="1"/>
  <c r="AP34"/>
  <c r="AQ34" s="1"/>
  <c r="AJ33"/>
  <c r="AQ33" s="1"/>
  <c r="AP31"/>
  <c r="AQ31" s="1"/>
  <c r="AJ30"/>
  <c r="AQ30" s="1"/>
  <c r="AJ27"/>
  <c r="AQ27" s="1"/>
  <c r="AP25"/>
  <c r="AQ25" s="1"/>
  <c r="AP22"/>
  <c r="AQ22" s="1"/>
  <c r="AJ21"/>
  <c r="AQ21" s="1"/>
  <c r="AP19"/>
  <c r="AQ19" s="1"/>
  <c r="AM17"/>
  <c r="AQ17" s="1"/>
  <c r="AG16"/>
  <c r="AQ16" s="1"/>
  <c r="AM14"/>
  <c r="AQ14" s="1"/>
  <c r="AM11"/>
  <c r="AQ11" s="1"/>
  <c r="AG10"/>
  <c r="AQ10" s="1"/>
  <c r="AP7"/>
  <c r="AQ7" s="1"/>
  <c r="BA36"/>
  <c r="BE36" s="1"/>
  <c r="AU35"/>
  <c r="BE35" s="1"/>
  <c r="BA33"/>
  <c r="BE33" s="1"/>
  <c r="AU32"/>
  <c r="BE32" s="1"/>
  <c r="AU29"/>
  <c r="BE29" s="1"/>
  <c r="BA27"/>
  <c r="BE27" s="1"/>
  <c r="AU26"/>
  <c r="BE26" s="1"/>
  <c r="BA24"/>
  <c r="BE24" s="1"/>
  <c r="AU23"/>
  <c r="BE23" s="1"/>
  <c r="BA21"/>
  <c r="BE21" s="1"/>
  <c r="AU20"/>
  <c r="BE20" s="1"/>
  <c r="BA18"/>
  <c r="BE18" s="1"/>
  <c r="BA15"/>
  <c r="BE15" s="1"/>
  <c r="AU14"/>
  <c r="BE14" s="1"/>
  <c r="BA12"/>
  <c r="BE12" s="1"/>
  <c r="AU11"/>
  <c r="BE11" s="1"/>
  <c r="AU8"/>
  <c r="BE8" s="1"/>
  <c r="BA6"/>
  <c r="BE6" s="1"/>
  <c r="BL38"/>
  <c r="BS38" s="1"/>
  <c r="BR36"/>
  <c r="BS36" s="1"/>
  <c r="BL35"/>
  <c r="BS35" s="1"/>
  <c r="BR33"/>
  <c r="BS33" s="1"/>
  <c r="BO31"/>
  <c r="BS31" s="1"/>
  <c r="BI30"/>
  <c r="BS30" s="1"/>
  <c r="BO28"/>
  <c r="BS28" s="1"/>
  <c r="BI27"/>
  <c r="BS27" s="1"/>
  <c r="BO25"/>
  <c r="BS25" s="1"/>
  <c r="BI24"/>
  <c r="BS24" s="1"/>
  <c r="BO22"/>
  <c r="BS22" s="1"/>
  <c r="BO19"/>
  <c r="BS19" s="1"/>
  <c r="BI18"/>
  <c r="BS18" s="1"/>
  <c r="BO13"/>
  <c r="BS13" s="1"/>
  <c r="BI12"/>
  <c r="BS12" s="1"/>
  <c r="BO10"/>
  <c r="BS10" s="1"/>
  <c r="BI9"/>
  <c r="BS9" s="1"/>
  <c r="BO7"/>
  <c r="BS7" s="1"/>
  <c r="BI6"/>
  <c r="BS6" s="1"/>
  <c r="CC35"/>
  <c r="CG35" s="1"/>
  <c r="BW34"/>
  <c r="CG34" s="1"/>
  <c r="CC32"/>
  <c r="CG32" s="1"/>
  <c r="BW28"/>
  <c r="CG28" s="1"/>
  <c r="BW25"/>
  <c r="CG25" s="1"/>
  <c r="CF19"/>
  <c r="CG19" s="1"/>
  <c r="BZ18"/>
  <c r="CG18" s="1"/>
  <c r="CF16"/>
  <c r="CG16" s="1"/>
  <c r="BZ15"/>
  <c r="CG15" s="1"/>
  <c r="CF13"/>
  <c r="CG13" s="1"/>
  <c r="BZ12"/>
  <c r="CG12" s="1"/>
  <c r="CF10"/>
  <c r="CG10" s="1"/>
  <c r="BZ9"/>
  <c r="CG9" s="1"/>
  <c r="CT38"/>
  <c r="CU38" s="1"/>
  <c r="CQ36"/>
  <c r="CU36" s="1"/>
  <c r="CN31"/>
  <c r="CU31" s="1"/>
  <c r="CN28"/>
  <c r="CU28" s="1"/>
  <c r="CT26"/>
  <c r="CU26" s="1"/>
  <c r="CQ24"/>
  <c r="CU24" s="1"/>
  <c r="CK23"/>
  <c r="CU23" s="1"/>
  <c r="CQ21"/>
  <c r="CU21" s="1"/>
  <c r="CK20"/>
  <c r="CU20" s="1"/>
  <c r="CN16"/>
  <c r="CU16" s="1"/>
  <c r="CT14"/>
  <c r="CU14" s="1"/>
  <c r="CN13"/>
  <c r="CU13" s="1"/>
  <c r="CT11"/>
  <c r="CU11" s="1"/>
  <c r="CT8"/>
  <c r="CU8" s="1"/>
  <c r="CN7"/>
  <c r="CU7" s="1"/>
  <c r="DB38"/>
  <c r="DI38" s="1"/>
  <c r="DH36"/>
  <c r="DI36" s="1"/>
  <c r="DH33"/>
  <c r="DI33" s="1"/>
  <c r="DB32"/>
  <c r="DI32" s="1"/>
  <c r="DB29"/>
  <c r="DI29" s="1"/>
  <c r="DH27"/>
  <c r="DI27" s="1"/>
  <c r="CY21"/>
  <c r="DI21" s="1"/>
  <c r="DE19"/>
  <c r="DI19" s="1"/>
  <c r="DB17"/>
  <c r="DI17" s="1"/>
  <c r="DH15"/>
  <c r="DI15" s="1"/>
  <c r="DB14"/>
  <c r="DI14" s="1"/>
  <c r="DH12"/>
  <c r="DI12" s="1"/>
  <c r="DE10"/>
  <c r="DI10" s="1"/>
  <c r="CY9"/>
  <c r="DI9" s="1"/>
  <c r="DE7"/>
  <c r="DI7" s="1"/>
  <c r="CN78"/>
  <c r="CU78" s="1"/>
  <c r="BR78"/>
  <c r="BS78" s="1"/>
  <c r="AM78"/>
  <c r="AQ78" s="1"/>
  <c r="S78"/>
  <c r="AC78" s="1"/>
  <c r="CQ77"/>
  <c r="CU77" s="1"/>
  <c r="BW77"/>
  <c r="CG77" s="1"/>
  <c r="BA77"/>
  <c r="BE77" s="1"/>
  <c r="V77"/>
  <c r="AC77" s="1"/>
  <c r="CT76"/>
  <c r="CU76" s="1"/>
  <c r="BZ76"/>
  <c r="CG76" s="1"/>
  <c r="BD76"/>
  <c r="BE76" s="1"/>
  <c r="AJ76"/>
  <c r="AQ76" s="1"/>
  <c r="E76"/>
  <c r="O76" s="1"/>
  <c r="CC75"/>
  <c r="CG75" s="1"/>
  <c r="BI75"/>
  <c r="BS75" s="1"/>
  <c r="H75"/>
  <c r="O75" s="1"/>
  <c r="DM74"/>
  <c r="DY74" s="1"/>
  <c r="CF74"/>
  <c r="CG74" s="1"/>
  <c r="V74"/>
  <c r="AC74" s="1"/>
  <c r="CT73"/>
  <c r="CU73" s="1"/>
  <c r="BZ73"/>
  <c r="CG73" s="1"/>
  <c r="AU73"/>
  <c r="BE73" s="1"/>
  <c r="N73"/>
  <c r="O73" s="1"/>
  <c r="BR72"/>
  <c r="BS72" s="1"/>
  <c r="AM72"/>
  <c r="AQ72" s="1"/>
  <c r="H72"/>
  <c r="O72" s="1"/>
  <c r="DM71"/>
  <c r="DY71" s="1"/>
  <c r="AG71"/>
  <c r="AQ71" s="1"/>
  <c r="K71"/>
  <c r="O71" s="1"/>
  <c r="DQ70"/>
  <c r="DZ70" s="1"/>
  <c r="BO70"/>
  <c r="BS70" s="1"/>
  <c r="DH69"/>
  <c r="DI69" s="1"/>
  <c r="H69"/>
  <c r="O69" s="1"/>
  <c r="DT69" s="1"/>
  <c r="DM68"/>
  <c r="DY68" s="1"/>
  <c r="BL68"/>
  <c r="BS68" s="1"/>
  <c r="AP68"/>
  <c r="AQ68" s="1"/>
  <c r="CC66"/>
  <c r="CG66" s="1"/>
  <c r="DB65"/>
  <c r="DI65" s="1"/>
  <c r="BA65"/>
  <c r="BE65" s="1"/>
  <c r="AP65"/>
  <c r="AQ65" s="1"/>
  <c r="DQ64"/>
  <c r="DZ64" s="1"/>
  <c r="BD64"/>
  <c r="BE64" s="1"/>
  <c r="CY63"/>
  <c r="DI63" s="1"/>
  <c r="AX63"/>
  <c r="BE63" s="1"/>
  <c r="CQ62"/>
  <c r="CU62" s="1"/>
  <c r="BA62"/>
  <c r="BE62" s="1"/>
  <c r="AG62"/>
  <c r="AQ62" s="1"/>
  <c r="K62"/>
  <c r="O62" s="1"/>
  <c r="DQ61"/>
  <c r="DZ61" s="1"/>
  <c r="CT61"/>
  <c r="CU61" s="1"/>
  <c r="BZ61"/>
  <c r="CG61" s="1"/>
  <c r="BD61"/>
  <c r="BE61" s="1"/>
  <c r="E61"/>
  <c r="O61" s="1"/>
  <c r="CY60"/>
  <c r="DI60" s="1"/>
  <c r="AB60"/>
  <c r="AC60" s="1"/>
  <c r="DB59"/>
  <c r="DI59" s="1"/>
  <c r="CF59"/>
  <c r="CG59" s="1"/>
  <c r="BL59"/>
  <c r="BS59" s="1"/>
  <c r="AP59"/>
  <c r="AQ59" s="1"/>
  <c r="V59"/>
  <c r="AC59" s="1"/>
  <c r="DE58"/>
  <c r="DI58" s="1"/>
  <c r="CT58"/>
  <c r="CK58"/>
  <c r="BZ58"/>
  <c r="BO58"/>
  <c r="BS58" s="1"/>
  <c r="Y58"/>
  <c r="N58"/>
  <c r="E58"/>
  <c r="DH57"/>
  <c r="CY57"/>
  <c r="CN57"/>
  <c r="CU57" s="1"/>
  <c r="CC57"/>
  <c r="BR57"/>
  <c r="BI57"/>
  <c r="AX57"/>
  <c r="BE57" s="1"/>
  <c r="AM57"/>
  <c r="AB57"/>
  <c r="S57"/>
  <c r="H57"/>
  <c r="O57" s="1"/>
  <c r="DM56"/>
  <c r="DY56" s="1"/>
  <c r="DB56"/>
  <c r="CQ56"/>
  <c r="CU56" s="1"/>
  <c r="CF56"/>
  <c r="BW56"/>
  <c r="BL56"/>
  <c r="AP56"/>
  <c r="AG56"/>
  <c r="V56"/>
  <c r="K56"/>
  <c r="O56" s="1"/>
  <c r="DQ55"/>
  <c r="DZ55" s="1"/>
  <c r="DE55"/>
  <c r="CT55"/>
  <c r="CK55"/>
  <c r="BZ55"/>
  <c r="CG55" s="1"/>
  <c r="BO55"/>
  <c r="BD55"/>
  <c r="AU55"/>
  <c r="AJ55"/>
  <c r="AQ55" s="1"/>
  <c r="Y55"/>
  <c r="N55"/>
  <c r="E55"/>
  <c r="DQ54"/>
  <c r="DZ54" s="1"/>
  <c r="DH54"/>
  <c r="CY54"/>
  <c r="CN54"/>
  <c r="CU54" s="1"/>
  <c r="CC54"/>
  <c r="BR54"/>
  <c r="BI54"/>
  <c r="AX54"/>
  <c r="BE54" s="1"/>
  <c r="AM54"/>
  <c r="AB54"/>
  <c r="S54"/>
  <c r="H54"/>
  <c r="O54" s="1"/>
  <c r="DM53"/>
  <c r="DY53" s="1"/>
  <c r="DB53"/>
  <c r="CQ53"/>
  <c r="CU53" s="1"/>
  <c r="CF53"/>
  <c r="BW53"/>
  <c r="BL53"/>
  <c r="BA53"/>
  <c r="BE53" s="1"/>
  <c r="AP53"/>
  <c r="AG53"/>
  <c r="V53"/>
  <c r="K53"/>
  <c r="O53" s="1"/>
  <c r="DQ52"/>
  <c r="DZ52" s="1"/>
  <c r="DE52"/>
  <c r="CT52"/>
  <c r="CK52"/>
  <c r="BZ52"/>
  <c r="CG52" s="1"/>
  <c r="BO52"/>
  <c r="BD52"/>
  <c r="AU52"/>
  <c r="AJ52"/>
  <c r="AG52"/>
  <c r="Y52"/>
  <c r="N52"/>
  <c r="E52"/>
  <c r="DH51"/>
  <c r="CY51"/>
  <c r="CC51"/>
  <c r="BR51"/>
  <c r="BI51"/>
  <c r="AX51"/>
  <c r="BE51" s="1"/>
  <c r="AM51"/>
  <c r="AB51"/>
  <c r="S51"/>
  <c r="H51"/>
  <c r="O51" s="1"/>
  <c r="DM50"/>
  <c r="DY50" s="1"/>
  <c r="DB50"/>
  <c r="CQ50"/>
  <c r="CU50" s="1"/>
  <c r="CF50"/>
  <c r="BW50"/>
  <c r="BL50"/>
  <c r="BA50"/>
  <c r="BE50" s="1"/>
  <c r="AP50"/>
  <c r="AG50"/>
  <c r="V50"/>
  <c r="K50"/>
  <c r="O50" s="1"/>
  <c r="DE49"/>
  <c r="DI49" s="1"/>
  <c r="BO49"/>
  <c r="BD49"/>
  <c r="AU49"/>
  <c r="AJ49"/>
  <c r="Y49"/>
  <c r="N49"/>
  <c r="E49"/>
  <c r="DQ48"/>
  <c r="DZ48" s="1"/>
  <c r="DH48"/>
  <c r="CY48"/>
  <c r="CN48"/>
  <c r="CU48" s="1"/>
  <c r="CC48"/>
  <c r="BR48"/>
  <c r="BI48"/>
  <c r="AX48"/>
  <c r="BE48" s="1"/>
  <c r="AM48"/>
  <c r="AB48"/>
  <c r="S48"/>
  <c r="H48"/>
  <c r="O48" s="1"/>
  <c r="DM47"/>
  <c r="DY47" s="1"/>
  <c r="CQ47"/>
  <c r="CF47"/>
  <c r="BW47"/>
  <c r="BL47"/>
  <c r="BA47"/>
  <c r="BE47" s="1"/>
  <c r="AP47"/>
  <c r="K47"/>
  <c r="O47"/>
  <c r="DQ46"/>
  <c r="DZ46" s="1"/>
  <c r="DE46"/>
  <c r="CT46"/>
  <c r="CK46"/>
  <c r="BO46"/>
  <c r="BD46"/>
  <c r="AU46"/>
  <c r="AJ46"/>
  <c r="AQ46" s="1"/>
  <c r="Y46"/>
  <c r="E46"/>
  <c r="DH45"/>
  <c r="DI45" s="1"/>
  <c r="CN45"/>
  <c r="CU45" s="1"/>
  <c r="BR45"/>
  <c r="BS45" s="1"/>
  <c r="AX45"/>
  <c r="BE45" s="1"/>
  <c r="AJ45"/>
  <c r="AQ45" s="1"/>
  <c r="S45"/>
  <c r="AC45" s="1"/>
  <c r="DQ108"/>
  <c r="DZ108" s="1"/>
  <c r="CT108"/>
  <c r="CK108"/>
  <c r="CU108" s="1"/>
  <c r="DT108" s="1"/>
  <c r="CN107"/>
  <c r="CU107" s="1"/>
  <c r="S107"/>
  <c r="AC107" s="1"/>
  <c r="DB106"/>
  <c r="DI106" s="1"/>
  <c r="AP106"/>
  <c r="AQ106" s="1"/>
  <c r="DT106" s="1"/>
  <c r="AU105"/>
  <c r="BE105" s="1"/>
  <c r="E105"/>
  <c r="O105" s="1"/>
  <c r="CY104"/>
  <c r="DI104" s="1"/>
  <c r="AB104"/>
  <c r="AC104" s="1"/>
  <c r="DT104" s="1"/>
  <c r="DB103"/>
  <c r="DI103" s="1"/>
  <c r="BL103"/>
  <c r="BS103" s="1"/>
  <c r="DT103" s="1"/>
  <c r="AU102"/>
  <c r="BE102" s="1"/>
  <c r="Y102"/>
  <c r="AC102" s="1"/>
  <c r="N102"/>
  <c r="O102" s="1"/>
  <c r="BR101"/>
  <c r="BS101" s="1"/>
  <c r="AB101"/>
  <c r="AC101" s="1"/>
  <c r="DT101" s="1"/>
  <c r="DM100"/>
  <c r="DY100" s="1"/>
  <c r="CF100"/>
  <c r="BW100"/>
  <c r="CG100" s="1"/>
  <c r="BA100"/>
  <c r="BE100" s="1"/>
  <c r="AG100"/>
  <c r="AQ100" s="1"/>
  <c r="H100"/>
  <c r="O100" s="1"/>
  <c r="DT100" s="1"/>
  <c r="DM99"/>
  <c r="DY99" s="1"/>
  <c r="CQ99"/>
  <c r="CU99" s="1"/>
  <c r="BZ99"/>
  <c r="CG99" s="1"/>
  <c r="BD99"/>
  <c r="BE99" s="1"/>
  <c r="AJ99"/>
  <c r="AQ99" s="1"/>
  <c r="N99"/>
  <c r="E99"/>
  <c r="O99" s="1"/>
  <c r="DT99" s="1"/>
  <c r="BO98"/>
  <c r="BS98" s="1"/>
  <c r="AU98"/>
  <c r="BE98" s="1"/>
  <c r="N98"/>
  <c r="O98" s="1"/>
  <c r="DT98" s="1"/>
  <c r="DH97"/>
  <c r="DI97" s="1"/>
  <c r="CQ97"/>
  <c r="CU97" s="1"/>
  <c r="CF97"/>
  <c r="CG97" s="1"/>
  <c r="BR97"/>
  <c r="BS97" s="1"/>
  <c r="AX97"/>
  <c r="BE97" s="1"/>
  <c r="AG97"/>
  <c r="AQ97" s="1"/>
  <c r="K97"/>
  <c r="O97" s="1"/>
  <c r="CK96"/>
  <c r="BD96"/>
  <c r="BE96" s="1"/>
  <c r="AJ96"/>
  <c r="AQ96" s="1"/>
  <c r="E96"/>
  <c r="O96" s="1"/>
  <c r="BR95"/>
  <c r="BS95" s="1"/>
  <c r="AX95"/>
  <c r="BE95" s="1"/>
  <c r="DB94"/>
  <c r="DI94" s="1"/>
  <c r="CF94"/>
  <c r="CG94" s="1"/>
  <c r="DT94" s="1"/>
  <c r="DQ93"/>
  <c r="DZ93" s="1"/>
  <c r="CT93"/>
  <c r="CU93" s="1"/>
  <c r="BZ93"/>
  <c r="CG93" s="1"/>
  <c r="BD93"/>
  <c r="BE93" s="1"/>
  <c r="AJ93"/>
  <c r="AQ93" s="1"/>
  <c r="N93"/>
  <c r="O93" s="1"/>
  <c r="DT93" s="1"/>
  <c r="DH92"/>
  <c r="DI92" s="1"/>
  <c r="CN92"/>
  <c r="CU92" s="1"/>
  <c r="BI92"/>
  <c r="BS92" s="1"/>
  <c r="AM92"/>
  <c r="AQ92" s="1"/>
  <c r="S92"/>
  <c r="AC92" s="1"/>
  <c r="DT92" s="1"/>
  <c r="DB91"/>
  <c r="DI91" s="1"/>
  <c r="CF91"/>
  <c r="CG91" s="1"/>
  <c r="BI91"/>
  <c r="BS91" s="1"/>
  <c r="V91"/>
  <c r="AC91" s="1"/>
  <c r="DT91" s="1"/>
  <c r="DE90"/>
  <c r="DI90" s="1"/>
  <c r="CK90"/>
  <c r="CU90" s="1"/>
  <c r="BD90"/>
  <c r="BE90" s="1"/>
  <c r="AJ90"/>
  <c r="AQ90" s="1"/>
  <c r="N90"/>
  <c r="O90" s="1"/>
  <c r="DT90" s="1"/>
  <c r="DH89"/>
  <c r="DI89" s="1"/>
  <c r="CN89"/>
  <c r="CU89" s="1"/>
  <c r="BR89"/>
  <c r="BS89" s="1"/>
  <c r="AX89"/>
  <c r="BE89" s="1"/>
  <c r="S89"/>
  <c r="AC89" s="1"/>
  <c r="DT89" s="1"/>
  <c r="DB88"/>
  <c r="DI88" s="1"/>
  <c r="BW88"/>
  <c r="CG88" s="1"/>
  <c r="V88"/>
  <c r="AC88" s="1"/>
  <c r="DT88" s="1"/>
  <c r="CT87"/>
  <c r="CU87" s="1"/>
  <c r="BZ87"/>
  <c r="CG87" s="1"/>
  <c r="BD87"/>
  <c r="BE87" s="1"/>
  <c r="AJ87"/>
  <c r="AQ87" s="1"/>
  <c r="DT87" s="1"/>
  <c r="DH86"/>
  <c r="DI86" s="1"/>
  <c r="CN86"/>
  <c r="CU86" s="1"/>
  <c r="BI86"/>
  <c r="BS86" s="1"/>
  <c r="AM86"/>
  <c r="AQ86" s="1"/>
  <c r="S86"/>
  <c r="AC86" s="1"/>
  <c r="CQ85"/>
  <c r="CU85" s="1"/>
  <c r="DT85" s="1"/>
  <c r="CG53"/>
  <c r="AQ53"/>
  <c r="DI55"/>
  <c r="CU55"/>
  <c r="BS55"/>
  <c r="BE55"/>
  <c r="AC55"/>
  <c r="O55"/>
  <c r="DI54"/>
  <c r="CG54"/>
  <c r="BS54"/>
  <c r="AQ54"/>
  <c r="AC54"/>
  <c r="DI53"/>
  <c r="BS53"/>
  <c r="AC53"/>
  <c r="BA56"/>
  <c r="BE56" s="1"/>
  <c r="CG56"/>
  <c r="AQ56"/>
  <c r="CU58"/>
  <c r="CG58"/>
  <c r="AC58"/>
  <c r="O58"/>
  <c r="DI57"/>
  <c r="CG57"/>
  <c r="BS57"/>
  <c r="AQ57"/>
  <c r="AC57"/>
  <c r="DI56"/>
  <c r="BS56"/>
  <c r="AC56"/>
  <c r="AQ52"/>
  <c r="DI52"/>
  <c r="CN51"/>
  <c r="CU51" s="1"/>
  <c r="DQ50"/>
  <c r="DZ50" s="1"/>
  <c r="CG50"/>
  <c r="AQ50"/>
  <c r="CU52"/>
  <c r="BS52"/>
  <c r="BE52"/>
  <c r="AC52"/>
  <c r="O52"/>
  <c r="DI51"/>
  <c r="CG51"/>
  <c r="BS51"/>
  <c r="AQ51"/>
  <c r="AC51"/>
  <c r="DI50"/>
  <c r="BS50"/>
  <c r="AC50"/>
  <c r="DQ49"/>
  <c r="DZ49" s="1"/>
  <c r="CK49"/>
  <c r="DB47"/>
  <c r="CT49"/>
  <c r="V47"/>
  <c r="AC47" s="1"/>
  <c r="CU49"/>
  <c r="DI47"/>
  <c r="CU47"/>
  <c r="CG47"/>
  <c r="BS49"/>
  <c r="BE49"/>
  <c r="AQ49"/>
  <c r="AC49"/>
  <c r="O49"/>
  <c r="DI48"/>
  <c r="CG48"/>
  <c r="BS48"/>
  <c r="AQ48"/>
  <c r="AC48"/>
  <c r="BS47"/>
  <c r="AG47"/>
  <c r="AQ47" s="1"/>
  <c r="N46"/>
  <c r="O46" s="1"/>
  <c r="CT44"/>
  <c r="CU44" s="1"/>
  <c r="DI46"/>
  <c r="BZ46"/>
  <c r="CG46" s="1"/>
  <c r="BE44"/>
  <c r="CU46"/>
  <c r="BS46"/>
  <c r="BE46"/>
  <c r="AC46"/>
  <c r="CG44"/>
  <c r="BO44"/>
  <c r="BS44" s="1"/>
  <c r="AQ44"/>
  <c r="O44"/>
  <c r="DT95"/>
  <c r="DT8"/>
  <c r="DT25"/>
  <c r="DT37"/>
  <c r="DT29"/>
  <c r="DT105"/>
  <c r="DT59"/>
  <c r="DT107"/>
  <c r="DT23"/>
  <c r="DT9"/>
  <c r="DT61"/>
  <c r="DT62"/>
  <c r="DT73"/>
  <c r="DT45"/>
  <c r="DT71"/>
  <c r="DT54"/>
  <c r="DT72"/>
  <c r="DT76"/>
  <c r="DT66"/>
  <c r="DT74"/>
  <c r="DT60"/>
  <c r="DT70"/>
  <c r="DT75"/>
  <c r="DT65"/>
  <c r="DT77"/>
  <c r="DT78"/>
  <c r="DT68"/>
  <c r="CU96"/>
  <c r="DT96" s="1"/>
  <c r="N64"/>
  <c r="O64" s="1"/>
  <c r="DT64" s="1"/>
  <c r="CC63"/>
  <c r="CG63" s="1"/>
  <c r="DT63" s="1"/>
  <c r="DT86" l="1"/>
  <c r="DT97"/>
  <c r="DT102"/>
  <c r="DT7"/>
  <c r="DT14"/>
  <c r="DT15"/>
  <c r="DT18"/>
  <c r="DT38"/>
  <c r="DT24"/>
  <c r="DT32"/>
  <c r="DT35"/>
  <c r="DT36"/>
  <c r="DT10"/>
  <c r="DT17"/>
  <c r="DT19"/>
  <c r="DT21"/>
  <c r="DT31"/>
  <c r="DT33"/>
  <c r="DT34"/>
  <c r="DT12"/>
  <c r="DT6"/>
  <c r="DT11"/>
  <c r="DT13"/>
  <c r="DT16"/>
  <c r="DT20"/>
  <c r="DT22"/>
  <c r="DT26"/>
  <c r="DT27"/>
  <c r="DT28"/>
  <c r="DT30"/>
  <c r="DT53"/>
  <c r="DT55"/>
  <c r="DT57"/>
  <c r="DT58"/>
  <c r="DT56"/>
  <c r="DT52"/>
  <c r="DT51"/>
  <c r="DT50"/>
  <c r="DT49"/>
  <c r="DT48"/>
  <c r="DT47"/>
  <c r="DT46"/>
  <c r="DT44"/>
</calcChain>
</file>

<file path=xl/sharedStrings.xml><?xml version="1.0" encoding="utf-8"?>
<sst xmlns="http://schemas.openxmlformats.org/spreadsheetml/2006/main" count="1945" uniqueCount="88">
  <si>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</si>
  <si>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</si>
  <si>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</si>
  <si>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</si>
  <si>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</si>
  <si>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</si>
  <si>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</si>
  <si>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</si>
  <si>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</si>
  <si>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</si>
  <si>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</si>
  <si>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</si>
  <si>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</si>
  <si>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</si>
  <si>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</si>
  <si>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</si>
  <si>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</si>
  <si>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</si>
  <si>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</si>
  <si>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</si>
  <si>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</si>
  <si>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</si>
  <si>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LOS PIRAOS</t>
  </si>
  <si>
    <t>CÁDIZ</t>
  </si>
  <si>
    <t>PERDIENDO EL NORTE</t>
  </si>
  <si>
    <t>ISLA CRISTINA</t>
  </si>
  <si>
    <t>PADRE NUESTRO</t>
  </si>
  <si>
    <t>ALCALÁ DE GUADAÍRA</t>
  </si>
  <si>
    <t>EL MAR DE FEBRERO</t>
  </si>
  <si>
    <t>HUELVA</t>
  </si>
  <si>
    <t>LAS INTRÉPIDAS</t>
  </si>
  <si>
    <t>PUNTA UMBRÍA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</si>
  <si>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</si>
  <si>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</si>
  <si>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</si>
  <si>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</si>
  <si>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</si>
  <si>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</si>
  <si>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</si>
  <si>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</si>
  <si>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PONIENTE</t>
  </si>
  <si>
    <t>LOS DESESPERADOS</t>
  </si>
  <si>
    <t>AYAMONTE</t>
  </si>
  <si>
    <t>EL TEATRO</t>
  </si>
  <si>
    <t>DOS HERMANAS</t>
  </si>
  <si>
    <t>EL PREGÓN</t>
  </si>
  <si>
    <t>MODALIDAD MURGAS O CHIRIGOTAS</t>
  </si>
  <si>
    <t>LOS YOYAS</t>
  </si>
  <si>
    <t>AQUÍ NO PASA NI DIOS</t>
  </si>
  <si>
    <t>LOS PALACIOS Y VILLAFRANCA</t>
  </si>
  <si>
    <t>LAS MONJAS 30 AÑOS DE TRADICIÓN</t>
  </si>
  <si>
    <t>EL PRIORATO DE DON SIMÓN</t>
  </si>
  <si>
    <t>SANLUCAR LA MAYOR</t>
  </si>
  <si>
    <t>QUEDATEENCASA</t>
  </si>
  <si>
    <t>¡¡¡YOQUEJÉ!!!</t>
  </si>
  <si>
    <t>TODO A ZEN!</t>
  </si>
  <si>
    <t>LOS DERROTAOS(UNA COMPARSA RECONVERTIA)</t>
  </si>
  <si>
    <t>¡QUE VERANO!</t>
  </si>
  <si>
    <t>PUNTA UMBRIA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</si>
  <si>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</si>
  <si>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</si>
  <si>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</si>
  <si>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</si>
  <si>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</si>
  <si>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</si>
  <si>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</si>
  <si>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</si>
  <si>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>LOS DESATAOS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</si>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</sst>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8" fillId="13" borderId="49" xfId="0" applyFont="1" applyFill="1" applyBorder="1" applyAlignment="1">
      <alignment horizontal="center" vertical="center"/>
    </xf>
    <xf numFmtId="0" fontId="8" fillId="13" borderId="67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8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9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topLeftCell="A41" zoomScale="60" zoomScaleNormal="60" workbookViewId="0">
      <selection activeCell="AJ55" sqref="AJ5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6</v>
      </c>
      <c r="D44" s="106">
        <v>6</v>
      </c>
      <c r="E44" s="106">
        <v>6</v>
      </c>
      <c r="F44" s="106">
        <v>6</v>
      </c>
      <c r="G44" s="106">
        <v>5</v>
      </c>
      <c r="H44" s="106">
        <v>6</v>
      </c>
      <c r="I44" s="106">
        <v>6</v>
      </c>
      <c r="J44" s="106">
        <v>6</v>
      </c>
      <c r="K44" s="106">
        <v>4</v>
      </c>
      <c r="L44" s="106">
        <v>6</v>
      </c>
      <c r="M44" s="106">
        <v>6</v>
      </c>
      <c r="N44" s="106">
        <v>6</v>
      </c>
      <c r="O44" s="106">
        <v>6</v>
      </c>
      <c r="P44" s="106">
        <v>5</v>
      </c>
      <c r="Q44" s="106">
        <v>6</v>
      </c>
      <c r="R44" s="106">
        <v>6</v>
      </c>
      <c r="S44" s="14">
        <v>6</v>
      </c>
      <c r="T44" s="14">
        <v>6</v>
      </c>
      <c r="U44" s="14">
        <v>6</v>
      </c>
      <c r="V44" s="14">
        <v>6</v>
      </c>
      <c r="W44" s="14">
        <v>7</v>
      </c>
      <c r="X44" s="14">
        <v>6</v>
      </c>
      <c r="Y44" s="14">
        <v>6</v>
      </c>
      <c r="Z44" s="14">
        <v>6</v>
      </c>
      <c r="AA44" s="14">
        <v>6</v>
      </c>
      <c r="AB44" s="14">
        <v>6</v>
      </c>
      <c r="AC44" s="14">
        <v>6</v>
      </c>
      <c r="AD44" s="14">
        <v>6</v>
      </c>
      <c r="AE44" s="14">
        <v>6</v>
      </c>
      <c r="AF44" s="14">
        <v>6</v>
      </c>
      <c r="AG44" s="14">
        <v>6</v>
      </c>
      <c r="AH44" s="14">
        <v>7</v>
      </c>
      <c r="AI44" s="14"/>
      <c r="AJ44" s="14">
        <v>7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6</v>
      </c>
      <c r="F46" s="107">
        <v>6</v>
      </c>
      <c r="G46" s="107">
        <v>7</v>
      </c>
      <c r="H46" s="107">
        <v>7</v>
      </c>
      <c r="I46" s="107">
        <v>6</v>
      </c>
      <c r="J46" s="107">
        <v>7</v>
      </c>
      <c r="K46" s="107">
        <v>7</v>
      </c>
      <c r="L46" s="107">
        <v>7</v>
      </c>
      <c r="M46" s="107">
        <v>6</v>
      </c>
      <c r="N46" s="107">
        <v>7</v>
      </c>
      <c r="O46" s="107">
        <v>6</v>
      </c>
      <c r="P46" s="107">
        <v>6</v>
      </c>
      <c r="Q46" s="107">
        <v>6</v>
      </c>
      <c r="R46" s="107">
        <v>6</v>
      </c>
      <c r="S46" s="20">
        <v>5</v>
      </c>
      <c r="T46" s="20">
        <v>5</v>
      </c>
      <c r="U46" s="20">
        <v>6</v>
      </c>
      <c r="V46" s="20">
        <v>5</v>
      </c>
      <c r="W46" s="20">
        <v>6</v>
      </c>
      <c r="X46" s="20">
        <v>6</v>
      </c>
      <c r="Y46" s="20">
        <v>6</v>
      </c>
      <c r="Z46" s="20">
        <v>5</v>
      </c>
      <c r="AA46" s="20">
        <v>5</v>
      </c>
      <c r="AB46" s="20">
        <v>5</v>
      </c>
      <c r="AC46" s="20">
        <v>6</v>
      </c>
      <c r="AD46" s="20">
        <v>5</v>
      </c>
      <c r="AE46" s="20">
        <v>5</v>
      </c>
      <c r="AF46" s="20">
        <v>7</v>
      </c>
      <c r="AG46" s="20">
        <v>6</v>
      </c>
      <c r="AH46" s="20">
        <v>7</v>
      </c>
      <c r="AI46" s="20"/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6</v>
      </c>
      <c r="D47" s="107">
        <v>6</v>
      </c>
      <c r="E47" s="107">
        <v>6</v>
      </c>
      <c r="F47" s="107">
        <v>6</v>
      </c>
      <c r="G47" s="107">
        <v>7</v>
      </c>
      <c r="H47" s="107">
        <v>7</v>
      </c>
      <c r="I47" s="107">
        <v>7</v>
      </c>
      <c r="J47" s="107">
        <v>6</v>
      </c>
      <c r="K47" s="107">
        <v>7</v>
      </c>
      <c r="L47" s="107">
        <v>7</v>
      </c>
      <c r="M47" s="107">
        <v>7</v>
      </c>
      <c r="N47" s="107">
        <v>6</v>
      </c>
      <c r="O47" s="107">
        <v>7</v>
      </c>
      <c r="P47" s="107">
        <v>7</v>
      </c>
      <c r="Q47" s="107">
        <v>7</v>
      </c>
      <c r="R47" s="107">
        <v>6</v>
      </c>
      <c r="S47" s="20">
        <v>8</v>
      </c>
      <c r="T47" s="20">
        <v>8</v>
      </c>
      <c r="U47" s="20">
        <v>7</v>
      </c>
      <c r="V47" s="20">
        <v>6</v>
      </c>
      <c r="W47" s="20">
        <v>7</v>
      </c>
      <c r="X47" s="20">
        <v>7</v>
      </c>
      <c r="Y47" s="20">
        <v>7</v>
      </c>
      <c r="Z47" s="20">
        <v>6</v>
      </c>
      <c r="AA47" s="20">
        <v>8</v>
      </c>
      <c r="AB47" s="20">
        <v>8</v>
      </c>
      <c r="AC47" s="20">
        <v>7</v>
      </c>
      <c r="AD47" s="20">
        <v>6</v>
      </c>
      <c r="AE47" s="20">
        <v>6</v>
      </c>
      <c r="AF47" s="20">
        <v>8</v>
      </c>
      <c r="AG47" s="20">
        <v>8</v>
      </c>
      <c r="AH47" s="20">
        <v>7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4</v>
      </c>
      <c r="D48" s="107">
        <v>4</v>
      </c>
      <c r="E48" s="107">
        <v>4</v>
      </c>
      <c r="F48" s="107">
        <v>3</v>
      </c>
      <c r="G48" s="107">
        <v>4</v>
      </c>
      <c r="H48" s="107">
        <v>3</v>
      </c>
      <c r="I48" s="107">
        <v>3</v>
      </c>
      <c r="J48" s="107">
        <v>3</v>
      </c>
      <c r="K48" s="107">
        <v>4</v>
      </c>
      <c r="L48" s="107">
        <v>3</v>
      </c>
      <c r="M48" s="107">
        <v>3</v>
      </c>
      <c r="N48" s="107">
        <v>3</v>
      </c>
      <c r="O48" s="107">
        <v>3</v>
      </c>
      <c r="P48" s="107">
        <v>3</v>
      </c>
      <c r="Q48" s="107">
        <v>3</v>
      </c>
      <c r="R48" s="107">
        <v>3</v>
      </c>
      <c r="S48" s="20">
        <v>4</v>
      </c>
      <c r="T48" s="20">
        <v>3</v>
      </c>
      <c r="U48" s="20">
        <v>3</v>
      </c>
      <c r="V48" s="20">
        <v>3</v>
      </c>
      <c r="W48" s="20">
        <v>5</v>
      </c>
      <c r="X48" s="20">
        <v>3</v>
      </c>
      <c r="Y48" s="20">
        <v>3</v>
      </c>
      <c r="Z48" s="20">
        <v>3</v>
      </c>
      <c r="AA48" s="20">
        <v>4</v>
      </c>
      <c r="AB48" s="20">
        <v>3</v>
      </c>
      <c r="AC48" s="20">
        <v>3</v>
      </c>
      <c r="AD48" s="20">
        <v>3</v>
      </c>
      <c r="AE48" s="20">
        <v>3</v>
      </c>
      <c r="AF48" s="20">
        <v>3</v>
      </c>
      <c r="AG48" s="20">
        <v>3</v>
      </c>
      <c r="AH48" s="20">
        <v>3</v>
      </c>
      <c r="AI48" s="20"/>
      <c r="AJ48" s="20">
        <v>3</v>
      </c>
      <c r="AK48" s="82">
        <v>44601</v>
      </c>
      <c r="AL48" s="40" t="s">
        <v>31</v>
      </c>
    </row>
    <row r="49" spans="1:38" ht="31.5" customHeight="1">
      <c r="A49" s="25">
        <v>6</v>
      </c>
      <c r="B49" s="22">
        <v>9</v>
      </c>
      <c r="C49" s="85">
        <v>7</v>
      </c>
      <c r="D49" s="107">
        <v>8</v>
      </c>
      <c r="E49" s="107">
        <v>8</v>
      </c>
      <c r="F49" s="107">
        <v>8</v>
      </c>
      <c r="G49" s="107">
        <v>9</v>
      </c>
      <c r="H49" s="107">
        <v>9</v>
      </c>
      <c r="I49" s="107">
        <v>9</v>
      </c>
      <c r="J49" s="107">
        <v>9</v>
      </c>
      <c r="K49" s="107">
        <v>8</v>
      </c>
      <c r="L49" s="107">
        <v>9</v>
      </c>
      <c r="M49" s="107">
        <v>9</v>
      </c>
      <c r="N49" s="107">
        <v>9</v>
      </c>
      <c r="O49" s="107">
        <v>7</v>
      </c>
      <c r="P49" s="107">
        <v>8</v>
      </c>
      <c r="Q49" s="107">
        <v>9</v>
      </c>
      <c r="R49" s="107">
        <v>9</v>
      </c>
      <c r="S49" s="20">
        <v>7</v>
      </c>
      <c r="T49" s="20">
        <v>8</v>
      </c>
      <c r="U49" s="20">
        <v>9</v>
      </c>
      <c r="V49" s="20">
        <v>9</v>
      </c>
      <c r="W49" s="20">
        <v>7</v>
      </c>
      <c r="X49" s="20">
        <v>8</v>
      </c>
      <c r="Y49" s="20">
        <v>9</v>
      </c>
      <c r="Z49" s="20">
        <v>9</v>
      </c>
      <c r="AA49" s="20">
        <v>7</v>
      </c>
      <c r="AB49" s="20">
        <v>8</v>
      </c>
      <c r="AC49" s="20">
        <v>9</v>
      </c>
      <c r="AD49" s="20">
        <v>9</v>
      </c>
      <c r="AE49" s="20">
        <v>8</v>
      </c>
      <c r="AF49" s="20">
        <v>8</v>
      </c>
      <c r="AG49" s="20">
        <v>9</v>
      </c>
      <c r="AH49" s="20">
        <v>9</v>
      </c>
      <c r="AI49" s="20"/>
      <c r="AJ49" s="20">
        <v>8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>
        <v>4</v>
      </c>
      <c r="D50" s="107">
        <v>3</v>
      </c>
      <c r="E50" s="107">
        <v>1</v>
      </c>
      <c r="F50" s="107">
        <v>1</v>
      </c>
      <c r="G50" s="107">
        <v>4</v>
      </c>
      <c r="H50" s="107">
        <v>3</v>
      </c>
      <c r="I50" s="107">
        <v>2</v>
      </c>
      <c r="J50" s="107">
        <v>2</v>
      </c>
      <c r="K50" s="107">
        <v>3</v>
      </c>
      <c r="L50" s="107">
        <v>3</v>
      </c>
      <c r="M50" s="107">
        <v>2</v>
      </c>
      <c r="N50" s="107">
        <v>2</v>
      </c>
      <c r="O50" s="107">
        <v>2</v>
      </c>
      <c r="P50" s="107">
        <v>2</v>
      </c>
      <c r="Q50" s="107">
        <v>2</v>
      </c>
      <c r="R50" s="107">
        <v>2</v>
      </c>
      <c r="S50" s="20">
        <v>3</v>
      </c>
      <c r="T50" s="20">
        <v>3</v>
      </c>
      <c r="U50" s="20">
        <v>2</v>
      </c>
      <c r="V50" s="20">
        <v>2</v>
      </c>
      <c r="W50" s="20">
        <v>2</v>
      </c>
      <c r="X50" s="20">
        <v>2</v>
      </c>
      <c r="Y50" s="20">
        <v>2</v>
      </c>
      <c r="Z50" s="20">
        <v>2</v>
      </c>
      <c r="AA50" s="20">
        <v>3</v>
      </c>
      <c r="AB50" s="20">
        <v>3</v>
      </c>
      <c r="AC50" s="20">
        <v>2</v>
      </c>
      <c r="AD50" s="20">
        <v>2</v>
      </c>
      <c r="AE50" s="20">
        <v>2</v>
      </c>
      <c r="AF50" s="20">
        <v>2</v>
      </c>
      <c r="AG50" s="20">
        <v>2</v>
      </c>
      <c r="AH50" s="20">
        <v>2</v>
      </c>
      <c r="AI50" s="20">
        <v>4</v>
      </c>
      <c r="AJ50" s="20">
        <v>5</v>
      </c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>
        <v>6</v>
      </c>
      <c r="D51" s="107">
        <v>7</v>
      </c>
      <c r="E51" s="107">
        <v>7</v>
      </c>
      <c r="F51" s="107">
        <v>7</v>
      </c>
      <c r="G51" s="107">
        <v>6</v>
      </c>
      <c r="H51" s="107">
        <v>6</v>
      </c>
      <c r="I51" s="107">
        <v>7</v>
      </c>
      <c r="J51" s="107">
        <v>7</v>
      </c>
      <c r="K51" s="107">
        <v>7</v>
      </c>
      <c r="L51" s="107">
        <v>6</v>
      </c>
      <c r="M51" s="107">
        <v>7</v>
      </c>
      <c r="N51" s="107">
        <v>7</v>
      </c>
      <c r="O51" s="107">
        <v>4</v>
      </c>
      <c r="P51" s="107">
        <v>6</v>
      </c>
      <c r="Q51" s="107">
        <v>7</v>
      </c>
      <c r="R51" s="107">
        <v>7</v>
      </c>
      <c r="S51" s="20">
        <v>5</v>
      </c>
      <c r="T51" s="20">
        <v>5</v>
      </c>
      <c r="U51" s="20">
        <v>7</v>
      </c>
      <c r="V51" s="20">
        <v>7</v>
      </c>
      <c r="W51" s="20">
        <v>6</v>
      </c>
      <c r="X51" s="20">
        <v>6</v>
      </c>
      <c r="Y51" s="20">
        <v>7</v>
      </c>
      <c r="Z51" s="20">
        <v>7</v>
      </c>
      <c r="AA51" s="20">
        <v>5</v>
      </c>
      <c r="AB51" s="20">
        <v>5</v>
      </c>
      <c r="AC51" s="20">
        <v>7</v>
      </c>
      <c r="AD51" s="20">
        <v>7</v>
      </c>
      <c r="AE51" s="20">
        <v>7</v>
      </c>
      <c r="AF51" s="20">
        <v>8</v>
      </c>
      <c r="AG51" s="20">
        <v>7</v>
      </c>
      <c r="AH51" s="20">
        <v>8</v>
      </c>
      <c r="AI51" s="20"/>
      <c r="AJ51" s="20">
        <v>6</v>
      </c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>
        <v>8</v>
      </c>
      <c r="D52" s="107">
        <v>8</v>
      </c>
      <c r="E52" s="107">
        <v>9</v>
      </c>
      <c r="F52" s="107">
        <v>9</v>
      </c>
      <c r="G52" s="107">
        <v>7</v>
      </c>
      <c r="H52" s="107">
        <v>8</v>
      </c>
      <c r="I52" s="107">
        <v>9</v>
      </c>
      <c r="J52" s="107">
        <v>8</v>
      </c>
      <c r="K52" s="107">
        <v>7</v>
      </c>
      <c r="L52" s="107">
        <v>8</v>
      </c>
      <c r="M52" s="107">
        <v>9</v>
      </c>
      <c r="N52" s="107">
        <v>8</v>
      </c>
      <c r="O52" s="107">
        <v>6</v>
      </c>
      <c r="P52" s="107">
        <v>7</v>
      </c>
      <c r="Q52" s="107">
        <v>9</v>
      </c>
      <c r="R52" s="107">
        <v>8</v>
      </c>
      <c r="S52" s="20">
        <v>8</v>
      </c>
      <c r="T52" s="20">
        <v>8</v>
      </c>
      <c r="U52" s="20">
        <v>9</v>
      </c>
      <c r="V52" s="20">
        <v>8</v>
      </c>
      <c r="W52" s="20">
        <v>6</v>
      </c>
      <c r="X52" s="20">
        <v>7</v>
      </c>
      <c r="Y52" s="20">
        <v>9</v>
      </c>
      <c r="Z52" s="20">
        <v>8</v>
      </c>
      <c r="AA52" s="20">
        <v>8</v>
      </c>
      <c r="AB52" s="20">
        <v>8</v>
      </c>
      <c r="AC52" s="20">
        <v>9</v>
      </c>
      <c r="AD52" s="20">
        <v>8</v>
      </c>
      <c r="AE52" s="20">
        <v>8</v>
      </c>
      <c r="AF52" s="20">
        <v>8</v>
      </c>
      <c r="AG52" s="20">
        <v>9</v>
      </c>
      <c r="AH52" s="20">
        <v>9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>
        <v>8</v>
      </c>
      <c r="D53" s="107">
        <v>7</v>
      </c>
      <c r="E53" s="107">
        <v>8</v>
      </c>
      <c r="F53" s="107">
        <v>7</v>
      </c>
      <c r="G53" s="107">
        <v>7</v>
      </c>
      <c r="H53" s="107">
        <v>7</v>
      </c>
      <c r="I53" s="107">
        <v>8</v>
      </c>
      <c r="J53" s="107">
        <v>7</v>
      </c>
      <c r="K53" s="107">
        <v>7</v>
      </c>
      <c r="L53" s="107">
        <v>7</v>
      </c>
      <c r="M53" s="107">
        <v>8</v>
      </c>
      <c r="N53" s="107">
        <v>7</v>
      </c>
      <c r="O53" s="107">
        <v>6</v>
      </c>
      <c r="P53" s="107">
        <v>7</v>
      </c>
      <c r="Q53" s="107">
        <v>7</v>
      </c>
      <c r="R53" s="107">
        <v>7</v>
      </c>
      <c r="S53" s="20">
        <v>7</v>
      </c>
      <c r="T53" s="20">
        <v>7</v>
      </c>
      <c r="U53" s="20">
        <v>7</v>
      </c>
      <c r="V53" s="20">
        <v>7</v>
      </c>
      <c r="W53" s="20">
        <v>6</v>
      </c>
      <c r="X53" s="20">
        <v>7</v>
      </c>
      <c r="Y53" s="20">
        <v>7</v>
      </c>
      <c r="Z53" s="20">
        <v>7</v>
      </c>
      <c r="AA53" s="20">
        <v>7</v>
      </c>
      <c r="AB53" s="20">
        <v>7</v>
      </c>
      <c r="AC53" s="20">
        <v>7</v>
      </c>
      <c r="AD53" s="20">
        <v>7</v>
      </c>
      <c r="AE53" s="20">
        <v>7</v>
      </c>
      <c r="AF53" s="20">
        <v>7</v>
      </c>
      <c r="AG53" s="20">
        <v>7</v>
      </c>
      <c r="AH53" s="20">
        <v>7</v>
      </c>
      <c r="AI53" s="20"/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>
        <v>5</v>
      </c>
      <c r="D54" s="107">
        <v>4</v>
      </c>
      <c r="E54" s="107">
        <v>6</v>
      </c>
      <c r="F54" s="107">
        <v>6</v>
      </c>
      <c r="G54" s="107">
        <v>4</v>
      </c>
      <c r="H54" s="107">
        <v>3</v>
      </c>
      <c r="I54" s="107">
        <v>4</v>
      </c>
      <c r="J54" s="107">
        <v>3</v>
      </c>
      <c r="K54" s="107">
        <v>3</v>
      </c>
      <c r="L54" s="107">
        <v>3</v>
      </c>
      <c r="M54" s="107">
        <v>3</v>
      </c>
      <c r="N54" s="107">
        <v>3</v>
      </c>
      <c r="O54" s="107">
        <v>3</v>
      </c>
      <c r="P54" s="107">
        <v>3</v>
      </c>
      <c r="Q54" s="107">
        <v>2</v>
      </c>
      <c r="R54" s="107">
        <v>2</v>
      </c>
      <c r="S54" s="20">
        <v>2</v>
      </c>
      <c r="T54" s="20">
        <v>3</v>
      </c>
      <c r="U54" s="20">
        <v>2</v>
      </c>
      <c r="V54" s="20">
        <v>2</v>
      </c>
      <c r="W54" s="20">
        <v>3</v>
      </c>
      <c r="X54" s="20">
        <v>3</v>
      </c>
      <c r="Y54" s="20">
        <v>2</v>
      </c>
      <c r="Z54" s="20">
        <v>2</v>
      </c>
      <c r="AA54" s="20">
        <v>3</v>
      </c>
      <c r="AB54" s="20">
        <v>3</v>
      </c>
      <c r="AC54" s="20">
        <v>3</v>
      </c>
      <c r="AD54" s="20">
        <v>3</v>
      </c>
      <c r="AE54" s="20">
        <v>4</v>
      </c>
      <c r="AF54" s="20">
        <v>3</v>
      </c>
      <c r="AG54" s="20">
        <v>3</v>
      </c>
      <c r="AH54" s="20">
        <v>3</v>
      </c>
      <c r="AI54" s="20"/>
      <c r="AJ54" s="20">
        <v>7</v>
      </c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>
        <v>8</v>
      </c>
      <c r="D55" s="107">
        <v>8</v>
      </c>
      <c r="E55" s="107">
        <v>8</v>
      </c>
      <c r="F55" s="107">
        <v>8</v>
      </c>
      <c r="G55" s="107">
        <v>8</v>
      </c>
      <c r="H55" s="107">
        <v>8</v>
      </c>
      <c r="I55" s="107">
        <v>8</v>
      </c>
      <c r="J55" s="107">
        <v>8</v>
      </c>
      <c r="K55" s="107">
        <v>8</v>
      </c>
      <c r="L55" s="107">
        <v>8</v>
      </c>
      <c r="M55" s="107">
        <v>8</v>
      </c>
      <c r="N55" s="107">
        <v>8</v>
      </c>
      <c r="O55" s="107">
        <v>6</v>
      </c>
      <c r="P55" s="107">
        <v>7</v>
      </c>
      <c r="Q55" s="107">
        <v>8</v>
      </c>
      <c r="R55" s="107">
        <v>7</v>
      </c>
      <c r="S55" s="20">
        <v>7</v>
      </c>
      <c r="T55" s="20">
        <v>7</v>
      </c>
      <c r="U55" s="20">
        <v>8</v>
      </c>
      <c r="V55" s="20">
        <v>7</v>
      </c>
      <c r="W55" s="20">
        <v>7</v>
      </c>
      <c r="X55" s="20">
        <v>7</v>
      </c>
      <c r="Y55" s="20">
        <v>7</v>
      </c>
      <c r="Z55" s="20">
        <v>7</v>
      </c>
      <c r="AA55" s="20">
        <v>7</v>
      </c>
      <c r="AB55" s="20">
        <v>7</v>
      </c>
      <c r="AC55" s="20">
        <v>8</v>
      </c>
      <c r="AD55" s="20">
        <v>7</v>
      </c>
      <c r="AE55" s="20">
        <v>8</v>
      </c>
      <c r="AF55" s="20">
        <v>8</v>
      </c>
      <c r="AG55" s="20">
        <v>8</v>
      </c>
      <c r="AH55" s="20">
        <v>8</v>
      </c>
      <c r="AI55" s="20">
        <v>8</v>
      </c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>
        <v>8</v>
      </c>
      <c r="D56" s="107">
        <v>9</v>
      </c>
      <c r="E56" s="107">
        <v>9</v>
      </c>
      <c r="F56" s="107">
        <v>9</v>
      </c>
      <c r="G56" s="107">
        <v>8</v>
      </c>
      <c r="H56" s="107">
        <v>8</v>
      </c>
      <c r="I56" s="107">
        <v>9</v>
      </c>
      <c r="J56" s="107">
        <v>9</v>
      </c>
      <c r="K56" s="107">
        <v>8</v>
      </c>
      <c r="L56" s="107">
        <v>8</v>
      </c>
      <c r="M56" s="107">
        <v>9</v>
      </c>
      <c r="N56" s="107">
        <v>9</v>
      </c>
      <c r="O56" s="107">
        <v>7</v>
      </c>
      <c r="P56" s="107">
        <v>8</v>
      </c>
      <c r="Q56" s="107">
        <v>9</v>
      </c>
      <c r="R56" s="107">
        <v>9</v>
      </c>
      <c r="S56" s="20">
        <v>8</v>
      </c>
      <c r="T56" s="20">
        <v>8</v>
      </c>
      <c r="U56" s="20">
        <v>9</v>
      </c>
      <c r="V56" s="20">
        <v>9</v>
      </c>
      <c r="W56" s="20">
        <v>8</v>
      </c>
      <c r="X56" s="20">
        <v>8</v>
      </c>
      <c r="Y56" s="20">
        <v>9</v>
      </c>
      <c r="Z56" s="20">
        <v>9</v>
      </c>
      <c r="AA56" s="20">
        <v>8</v>
      </c>
      <c r="AB56" s="20">
        <v>8</v>
      </c>
      <c r="AC56" s="20">
        <v>9</v>
      </c>
      <c r="AD56" s="20">
        <v>9</v>
      </c>
      <c r="AE56" s="20">
        <v>8</v>
      </c>
      <c r="AF56" s="20">
        <v>9</v>
      </c>
      <c r="AG56" s="20">
        <v>9</v>
      </c>
      <c r="AH56" s="20">
        <v>9</v>
      </c>
      <c r="AI56" s="20"/>
      <c r="AJ56" s="20">
        <v>8</v>
      </c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>
        <v>7</v>
      </c>
      <c r="D57" s="107">
        <v>8</v>
      </c>
      <c r="E57" s="107">
        <v>8</v>
      </c>
      <c r="F57" s="107">
        <v>9</v>
      </c>
      <c r="G57" s="107">
        <v>7</v>
      </c>
      <c r="H57" s="107">
        <v>7</v>
      </c>
      <c r="I57" s="107">
        <v>8</v>
      </c>
      <c r="J57" s="107">
        <v>7</v>
      </c>
      <c r="K57" s="107">
        <v>6</v>
      </c>
      <c r="L57" s="107">
        <v>7</v>
      </c>
      <c r="M57" s="107">
        <v>8</v>
      </c>
      <c r="N57" s="107">
        <v>7</v>
      </c>
      <c r="O57" s="107">
        <v>5</v>
      </c>
      <c r="P57" s="107">
        <v>6</v>
      </c>
      <c r="Q57" s="107">
        <v>8</v>
      </c>
      <c r="R57" s="107">
        <v>6</v>
      </c>
      <c r="S57" s="20">
        <v>6</v>
      </c>
      <c r="T57" s="20">
        <v>6</v>
      </c>
      <c r="U57" s="20">
        <v>8</v>
      </c>
      <c r="V57" s="20">
        <v>6</v>
      </c>
      <c r="W57" s="20">
        <v>5</v>
      </c>
      <c r="X57" s="20">
        <v>6</v>
      </c>
      <c r="Y57" s="20">
        <v>8</v>
      </c>
      <c r="Z57" s="20">
        <v>6</v>
      </c>
      <c r="AA57" s="20">
        <v>6</v>
      </c>
      <c r="AB57" s="20">
        <v>6</v>
      </c>
      <c r="AC57" s="20">
        <v>8</v>
      </c>
      <c r="AD57" s="20">
        <v>6</v>
      </c>
      <c r="AE57" s="20">
        <v>7</v>
      </c>
      <c r="AF57" s="20">
        <v>8</v>
      </c>
      <c r="AG57" s="20">
        <v>8</v>
      </c>
      <c r="AH57" s="20">
        <v>8</v>
      </c>
      <c r="AI57" s="20"/>
      <c r="AJ57" s="20">
        <v>7</v>
      </c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>
        <v>7</v>
      </c>
      <c r="D58" s="107">
        <v>7</v>
      </c>
      <c r="E58" s="107">
        <v>6</v>
      </c>
      <c r="F58" s="107">
        <v>7</v>
      </c>
      <c r="G58" s="107">
        <v>7</v>
      </c>
      <c r="H58" s="107">
        <v>7</v>
      </c>
      <c r="I58" s="107">
        <v>7</v>
      </c>
      <c r="J58" s="107">
        <v>7</v>
      </c>
      <c r="K58" s="107">
        <v>8</v>
      </c>
      <c r="L58" s="107">
        <v>7</v>
      </c>
      <c r="M58" s="107">
        <v>7</v>
      </c>
      <c r="N58" s="107">
        <v>7</v>
      </c>
      <c r="O58" s="107">
        <v>8</v>
      </c>
      <c r="P58" s="107">
        <v>7</v>
      </c>
      <c r="Q58" s="107">
        <v>7</v>
      </c>
      <c r="R58" s="107">
        <v>7</v>
      </c>
      <c r="S58" s="20">
        <v>6</v>
      </c>
      <c r="T58" s="20">
        <v>7</v>
      </c>
      <c r="U58" s="20">
        <v>7</v>
      </c>
      <c r="V58" s="20">
        <v>7</v>
      </c>
      <c r="W58" s="20">
        <v>7</v>
      </c>
      <c r="X58" s="20">
        <v>7</v>
      </c>
      <c r="Y58" s="20">
        <v>7</v>
      </c>
      <c r="Z58" s="20">
        <v>7</v>
      </c>
      <c r="AA58" s="20">
        <v>6</v>
      </c>
      <c r="AB58" s="20">
        <v>7</v>
      </c>
      <c r="AC58" s="20">
        <v>7</v>
      </c>
      <c r="AD58" s="20">
        <v>7</v>
      </c>
      <c r="AE58" s="20">
        <v>6</v>
      </c>
      <c r="AF58" s="20">
        <v>6</v>
      </c>
      <c r="AG58" s="20">
        <v>5</v>
      </c>
      <c r="AH58" s="20">
        <v>6</v>
      </c>
      <c r="AI58" s="20">
        <v>7</v>
      </c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hidden="1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47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48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49</v>
      </c>
    </row>
    <row r="86" spans="1:38" ht="31.5" hidden="1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52</v>
      </c>
    </row>
    <row r="88" spans="1:38" ht="31.5" hidden="1" customHeight="1">
      <c r="A88" s="25">
        <v>5</v>
      </c>
      <c r="B88" s="47" t="s">
        <v>53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54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55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42</v>
      </c>
    </row>
    <row r="91" spans="1:38" ht="31.5" hidden="1" customHeight="1">
      <c r="A91" s="25">
        <v>8</v>
      </c>
      <c r="B91" s="47" t="s">
        <v>56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57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58</v>
      </c>
    </row>
    <row r="93" spans="1:38" ht="44.25" hidden="1" customHeight="1" thickBot="1">
      <c r="A93" s="25">
        <v>10</v>
      </c>
      <c r="B93" s="47" t="s">
        <v>59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64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hidden="1" customHeight="1">
      <c r="A115" s="99">
        <v>2</v>
      </c>
      <c r="B115" s="100" t="s">
        <v>66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E3:AH3"/>
    <mergeCell ref="V113:V117"/>
    <mergeCell ref="X112:AH117"/>
    <mergeCell ref="AJ112:AJ117"/>
    <mergeCell ref="S82:V82"/>
    <mergeCell ref="W82:Z82"/>
    <mergeCell ref="AA82:AD82"/>
    <mergeCell ref="AE82:AH82"/>
    <mergeCell ref="AE42:AH42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C42:F42"/>
    <mergeCell ref="G3:J3"/>
    <mergeCell ref="O3:R3"/>
    <mergeCell ref="G42:J42"/>
    <mergeCell ref="A41:AL41"/>
    <mergeCell ref="W3:Z3"/>
    <mergeCell ref="O82:R82"/>
    <mergeCell ref="A81:AL81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E112:H112"/>
    <mergeCell ref="K113:K117"/>
    <mergeCell ref="G113:G117"/>
    <mergeCell ref="O113:O117"/>
    <mergeCell ref="S113:S117"/>
    <mergeCell ref="D113:D117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tabSelected="1" zoomScale="65" workbookViewId="0">
      <selection activeCell="AJ55" sqref="AJ5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6</v>
      </c>
      <c r="D44" s="106">
        <v>6</v>
      </c>
      <c r="E44" s="106">
        <v>7</v>
      </c>
      <c r="F44" s="106">
        <v>6</v>
      </c>
      <c r="G44" s="106">
        <v>5</v>
      </c>
      <c r="H44" s="106">
        <v>6</v>
      </c>
      <c r="I44" s="106">
        <v>7</v>
      </c>
      <c r="J44" s="106">
        <v>6</v>
      </c>
      <c r="K44" s="106">
        <v>5</v>
      </c>
      <c r="L44" s="106">
        <v>6</v>
      </c>
      <c r="M44" s="106">
        <v>7</v>
      </c>
      <c r="N44" s="106">
        <v>6</v>
      </c>
      <c r="O44" s="106">
        <v>7</v>
      </c>
      <c r="P44" s="106">
        <v>5</v>
      </c>
      <c r="Q44" s="106">
        <v>6</v>
      </c>
      <c r="R44" s="106">
        <v>6</v>
      </c>
      <c r="S44" s="14">
        <v>6</v>
      </c>
      <c r="T44" s="14">
        <v>6</v>
      </c>
      <c r="U44" s="14">
        <v>6</v>
      </c>
      <c r="V44" s="14">
        <v>6</v>
      </c>
      <c r="W44" s="14">
        <v>6</v>
      </c>
      <c r="X44" s="14">
        <v>5</v>
      </c>
      <c r="Y44" s="14">
        <v>6</v>
      </c>
      <c r="Z44" s="14">
        <v>6</v>
      </c>
      <c r="AA44" s="14">
        <v>6</v>
      </c>
      <c r="AB44" s="14">
        <v>6</v>
      </c>
      <c r="AC44" s="14">
        <v>6</v>
      </c>
      <c r="AD44" s="14">
        <v>6</v>
      </c>
      <c r="AE44" s="14">
        <v>6</v>
      </c>
      <c r="AF44" s="14">
        <v>5</v>
      </c>
      <c r="AG44" s="14">
        <v>7</v>
      </c>
      <c r="AH44" s="14">
        <v>6</v>
      </c>
      <c r="AI44" s="14"/>
      <c r="AJ44" s="14">
        <v>4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6</v>
      </c>
      <c r="F46" s="107">
        <v>6</v>
      </c>
      <c r="G46" s="107">
        <v>6</v>
      </c>
      <c r="H46" s="107">
        <v>5</v>
      </c>
      <c r="I46" s="107">
        <v>6</v>
      </c>
      <c r="J46" s="107">
        <v>5</v>
      </c>
      <c r="K46" s="107">
        <v>7</v>
      </c>
      <c r="L46" s="107">
        <v>5</v>
      </c>
      <c r="M46" s="107">
        <v>6</v>
      </c>
      <c r="N46" s="107">
        <v>5</v>
      </c>
      <c r="O46" s="107">
        <v>6</v>
      </c>
      <c r="P46" s="107">
        <v>5</v>
      </c>
      <c r="Q46" s="107">
        <v>6</v>
      </c>
      <c r="R46" s="107">
        <v>6</v>
      </c>
      <c r="S46" s="20">
        <v>5</v>
      </c>
      <c r="T46" s="20">
        <v>5</v>
      </c>
      <c r="U46" s="20">
        <v>6</v>
      </c>
      <c r="V46" s="20">
        <v>6</v>
      </c>
      <c r="W46" s="20">
        <v>6</v>
      </c>
      <c r="X46" s="20">
        <v>5</v>
      </c>
      <c r="Y46" s="20">
        <v>6</v>
      </c>
      <c r="Z46" s="20">
        <v>6</v>
      </c>
      <c r="AA46" s="20">
        <v>5</v>
      </c>
      <c r="AB46" s="20">
        <v>5</v>
      </c>
      <c r="AC46" s="20">
        <v>6</v>
      </c>
      <c r="AD46" s="20">
        <v>6</v>
      </c>
      <c r="AE46" s="20">
        <v>6</v>
      </c>
      <c r="AF46" s="20">
        <v>6</v>
      </c>
      <c r="AG46" s="20">
        <v>7</v>
      </c>
      <c r="AH46" s="20">
        <v>6</v>
      </c>
      <c r="AI46" s="20"/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8</v>
      </c>
      <c r="D47" s="107">
        <v>7</v>
      </c>
      <c r="E47" s="107">
        <v>8</v>
      </c>
      <c r="F47" s="107">
        <v>7</v>
      </c>
      <c r="G47" s="107">
        <v>8</v>
      </c>
      <c r="H47" s="107">
        <v>7</v>
      </c>
      <c r="I47" s="107">
        <v>7</v>
      </c>
      <c r="J47" s="107">
        <v>7</v>
      </c>
      <c r="K47" s="107">
        <v>6</v>
      </c>
      <c r="L47" s="107">
        <v>7</v>
      </c>
      <c r="M47" s="107">
        <v>7</v>
      </c>
      <c r="N47" s="107">
        <v>7</v>
      </c>
      <c r="O47" s="107">
        <v>7</v>
      </c>
      <c r="P47" s="107">
        <v>7</v>
      </c>
      <c r="Q47" s="107">
        <v>7</v>
      </c>
      <c r="R47" s="107">
        <v>7</v>
      </c>
      <c r="S47" s="20">
        <v>8</v>
      </c>
      <c r="T47" s="20">
        <v>8</v>
      </c>
      <c r="U47" s="20">
        <v>8</v>
      </c>
      <c r="V47" s="20">
        <v>7</v>
      </c>
      <c r="W47" s="20">
        <v>6</v>
      </c>
      <c r="X47" s="20">
        <v>7</v>
      </c>
      <c r="Y47" s="20">
        <v>7</v>
      </c>
      <c r="Z47" s="20">
        <v>7</v>
      </c>
      <c r="AA47" s="20">
        <v>8</v>
      </c>
      <c r="AB47" s="20">
        <v>8</v>
      </c>
      <c r="AC47" s="20">
        <v>8</v>
      </c>
      <c r="AD47" s="20">
        <v>7</v>
      </c>
      <c r="AE47" s="20">
        <v>9</v>
      </c>
      <c r="AF47" s="20">
        <v>8</v>
      </c>
      <c r="AG47" s="20">
        <v>8</v>
      </c>
      <c r="AH47" s="20">
        <v>8</v>
      </c>
      <c r="AI47" s="20"/>
      <c r="AJ47" s="20">
        <v>9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5</v>
      </c>
      <c r="E48" s="107">
        <v>5</v>
      </c>
      <c r="F48" s="107">
        <v>5</v>
      </c>
      <c r="G48" s="107">
        <v>4</v>
      </c>
      <c r="H48" s="107">
        <v>4</v>
      </c>
      <c r="I48" s="107">
        <v>4</v>
      </c>
      <c r="J48" s="107">
        <v>4</v>
      </c>
      <c r="K48" s="107">
        <v>4</v>
      </c>
      <c r="L48" s="107">
        <v>4</v>
      </c>
      <c r="M48" s="107">
        <v>4</v>
      </c>
      <c r="N48" s="107">
        <v>4</v>
      </c>
      <c r="O48" s="107">
        <v>4</v>
      </c>
      <c r="P48" s="107">
        <v>5</v>
      </c>
      <c r="Q48" s="107">
        <v>5</v>
      </c>
      <c r="R48" s="107">
        <v>4</v>
      </c>
      <c r="S48" s="20">
        <v>4</v>
      </c>
      <c r="T48" s="20">
        <v>5</v>
      </c>
      <c r="U48" s="20">
        <v>5</v>
      </c>
      <c r="V48" s="20">
        <v>4</v>
      </c>
      <c r="W48" s="20">
        <v>4</v>
      </c>
      <c r="X48" s="20">
        <v>5</v>
      </c>
      <c r="Y48" s="20">
        <v>5</v>
      </c>
      <c r="Z48" s="20">
        <v>4</v>
      </c>
      <c r="AA48" s="20">
        <v>4</v>
      </c>
      <c r="AB48" s="20">
        <v>5</v>
      </c>
      <c r="AC48" s="20">
        <v>5</v>
      </c>
      <c r="AD48" s="20">
        <v>4</v>
      </c>
      <c r="AE48" s="20">
        <v>3</v>
      </c>
      <c r="AF48" s="20">
        <v>4</v>
      </c>
      <c r="AG48" s="20">
        <v>5</v>
      </c>
      <c r="AH48" s="20">
        <v>4</v>
      </c>
      <c r="AI48" s="20"/>
      <c r="AJ48" s="20">
        <v>3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67</v>
      </c>
      <c r="C49" s="85">
        <v>9</v>
      </c>
      <c r="D49" s="107">
        <v>9</v>
      </c>
      <c r="E49" s="107">
        <v>9</v>
      </c>
      <c r="F49" s="107">
        <v>8</v>
      </c>
      <c r="G49" s="107">
        <v>8</v>
      </c>
      <c r="H49" s="107">
        <v>9</v>
      </c>
      <c r="I49" s="107">
        <v>9</v>
      </c>
      <c r="J49" s="107">
        <v>8</v>
      </c>
      <c r="K49" s="107">
        <v>6</v>
      </c>
      <c r="L49" s="107">
        <v>9</v>
      </c>
      <c r="M49" s="107">
        <v>9</v>
      </c>
      <c r="N49" s="107">
        <v>8</v>
      </c>
      <c r="O49" s="107">
        <v>6</v>
      </c>
      <c r="P49" s="107">
        <v>7</v>
      </c>
      <c r="Q49" s="107">
        <v>7</v>
      </c>
      <c r="R49" s="107">
        <v>7</v>
      </c>
      <c r="S49" s="20">
        <v>7</v>
      </c>
      <c r="T49" s="20">
        <v>7</v>
      </c>
      <c r="U49" s="20">
        <v>8</v>
      </c>
      <c r="V49" s="20">
        <v>7</v>
      </c>
      <c r="W49" s="20">
        <v>6</v>
      </c>
      <c r="X49" s="20">
        <v>7</v>
      </c>
      <c r="Y49" s="20">
        <v>7</v>
      </c>
      <c r="Z49" s="20">
        <v>7</v>
      </c>
      <c r="AA49" s="20">
        <v>7</v>
      </c>
      <c r="AB49" s="20">
        <v>7</v>
      </c>
      <c r="AC49" s="20">
        <v>8</v>
      </c>
      <c r="AD49" s="20">
        <v>7</v>
      </c>
      <c r="AE49" s="20">
        <v>8</v>
      </c>
      <c r="AF49" s="20">
        <v>9</v>
      </c>
      <c r="AG49" s="20">
        <v>10</v>
      </c>
      <c r="AH49" s="20">
        <v>9</v>
      </c>
      <c r="AI49" s="20"/>
      <c r="AJ49" s="20">
        <v>8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>
        <v>5</v>
      </c>
      <c r="D50" s="107">
        <v>5</v>
      </c>
      <c r="E50" s="107">
        <v>3</v>
      </c>
      <c r="F50" s="107">
        <v>4</v>
      </c>
      <c r="G50" s="107">
        <v>6</v>
      </c>
      <c r="H50" s="107">
        <v>5</v>
      </c>
      <c r="I50" s="107">
        <v>5</v>
      </c>
      <c r="J50" s="107">
        <v>4</v>
      </c>
      <c r="K50" s="107">
        <v>6</v>
      </c>
      <c r="L50" s="107">
        <v>5</v>
      </c>
      <c r="M50" s="107">
        <v>5</v>
      </c>
      <c r="N50" s="107">
        <v>4</v>
      </c>
      <c r="O50" s="107">
        <v>5</v>
      </c>
      <c r="P50" s="107">
        <v>5</v>
      </c>
      <c r="Q50" s="107">
        <v>5</v>
      </c>
      <c r="R50" s="107">
        <v>5</v>
      </c>
      <c r="S50" s="20">
        <v>5</v>
      </c>
      <c r="T50" s="20">
        <v>5</v>
      </c>
      <c r="U50" s="20">
        <v>6</v>
      </c>
      <c r="V50" s="20">
        <v>5</v>
      </c>
      <c r="W50" s="20">
        <v>5</v>
      </c>
      <c r="X50" s="20">
        <v>5</v>
      </c>
      <c r="Y50" s="20">
        <v>5</v>
      </c>
      <c r="Z50" s="20">
        <v>5</v>
      </c>
      <c r="AA50" s="20">
        <v>5</v>
      </c>
      <c r="AB50" s="20">
        <v>5</v>
      </c>
      <c r="AC50" s="20">
        <v>6</v>
      </c>
      <c r="AD50" s="20">
        <v>5</v>
      </c>
      <c r="AE50" s="20">
        <v>6</v>
      </c>
      <c r="AF50" s="20">
        <v>5</v>
      </c>
      <c r="AG50" s="20">
        <v>5</v>
      </c>
      <c r="AH50" s="20">
        <v>5</v>
      </c>
      <c r="AI50" s="20">
        <v>5</v>
      </c>
      <c r="AJ50" s="20">
        <v>6</v>
      </c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>
        <v>6</v>
      </c>
      <c r="D51" s="107">
        <v>6</v>
      </c>
      <c r="E51" s="107">
        <v>7</v>
      </c>
      <c r="F51" s="107">
        <v>6</v>
      </c>
      <c r="G51" s="107">
        <v>6</v>
      </c>
      <c r="H51" s="107">
        <v>6</v>
      </c>
      <c r="I51" s="107">
        <v>7</v>
      </c>
      <c r="J51" s="107">
        <v>6</v>
      </c>
      <c r="K51" s="107">
        <v>7</v>
      </c>
      <c r="L51" s="107">
        <v>6</v>
      </c>
      <c r="M51" s="107">
        <v>7</v>
      </c>
      <c r="N51" s="107">
        <v>6</v>
      </c>
      <c r="O51" s="107">
        <v>6</v>
      </c>
      <c r="P51" s="107">
        <v>6</v>
      </c>
      <c r="Q51" s="107">
        <v>6</v>
      </c>
      <c r="R51" s="107">
        <v>6</v>
      </c>
      <c r="S51" s="20">
        <v>6</v>
      </c>
      <c r="T51" s="20">
        <v>6</v>
      </c>
      <c r="U51" s="20">
        <v>6</v>
      </c>
      <c r="V51" s="20">
        <v>5</v>
      </c>
      <c r="W51" s="20">
        <v>7</v>
      </c>
      <c r="X51" s="20">
        <v>6</v>
      </c>
      <c r="Y51" s="20">
        <v>6</v>
      </c>
      <c r="Z51" s="20">
        <v>6</v>
      </c>
      <c r="AA51" s="20">
        <v>6</v>
      </c>
      <c r="AB51" s="20">
        <v>6</v>
      </c>
      <c r="AC51" s="20">
        <v>6</v>
      </c>
      <c r="AD51" s="20">
        <v>5</v>
      </c>
      <c r="AE51" s="20">
        <v>6</v>
      </c>
      <c r="AF51" s="20">
        <v>5</v>
      </c>
      <c r="AG51" s="20">
        <v>6</v>
      </c>
      <c r="AH51" s="20">
        <v>6</v>
      </c>
      <c r="AI51" s="20"/>
      <c r="AJ51" s="20">
        <v>6</v>
      </c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>
        <v>7</v>
      </c>
      <c r="D52" s="107">
        <v>7</v>
      </c>
      <c r="E52" s="107">
        <v>7</v>
      </c>
      <c r="F52" s="107">
        <v>6</v>
      </c>
      <c r="G52" s="107">
        <v>7</v>
      </c>
      <c r="H52" s="107">
        <v>7</v>
      </c>
      <c r="I52" s="107">
        <v>7</v>
      </c>
      <c r="J52" s="107">
        <v>6</v>
      </c>
      <c r="K52" s="107">
        <v>6</v>
      </c>
      <c r="L52" s="107">
        <v>7</v>
      </c>
      <c r="M52" s="107">
        <v>7</v>
      </c>
      <c r="N52" s="107">
        <v>6</v>
      </c>
      <c r="O52" s="107">
        <v>8</v>
      </c>
      <c r="P52" s="107">
        <v>7</v>
      </c>
      <c r="Q52" s="107">
        <v>7</v>
      </c>
      <c r="R52" s="107">
        <v>6</v>
      </c>
      <c r="S52" s="20">
        <v>8</v>
      </c>
      <c r="T52" s="20">
        <v>7</v>
      </c>
      <c r="U52" s="20">
        <v>7</v>
      </c>
      <c r="V52" s="20">
        <v>6</v>
      </c>
      <c r="W52" s="20">
        <v>7</v>
      </c>
      <c r="X52" s="20">
        <v>7</v>
      </c>
      <c r="Y52" s="20">
        <v>7</v>
      </c>
      <c r="Z52" s="20">
        <v>6</v>
      </c>
      <c r="AA52" s="20">
        <v>8</v>
      </c>
      <c r="AB52" s="20">
        <v>7</v>
      </c>
      <c r="AC52" s="20">
        <v>7</v>
      </c>
      <c r="AD52" s="20">
        <v>6</v>
      </c>
      <c r="AE52" s="20">
        <v>7</v>
      </c>
      <c r="AF52" s="20">
        <v>7</v>
      </c>
      <c r="AG52" s="20">
        <v>7</v>
      </c>
      <c r="AH52" s="20">
        <v>6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>
        <v>7</v>
      </c>
      <c r="D53" s="107">
        <v>7</v>
      </c>
      <c r="E53" s="107">
        <v>7</v>
      </c>
      <c r="F53" s="107">
        <v>6</v>
      </c>
      <c r="G53" s="107">
        <v>8</v>
      </c>
      <c r="H53" s="107">
        <v>7</v>
      </c>
      <c r="I53" s="107">
        <v>7</v>
      </c>
      <c r="J53" s="107">
        <v>7</v>
      </c>
      <c r="K53" s="107">
        <v>8</v>
      </c>
      <c r="L53" s="107">
        <v>7</v>
      </c>
      <c r="M53" s="107">
        <v>7</v>
      </c>
      <c r="N53" s="107">
        <v>7</v>
      </c>
      <c r="O53" s="107">
        <v>6</v>
      </c>
      <c r="P53" s="107">
        <v>6</v>
      </c>
      <c r="Q53" s="107">
        <v>7</v>
      </c>
      <c r="R53" s="107">
        <v>6</v>
      </c>
      <c r="S53" s="20">
        <v>6</v>
      </c>
      <c r="T53" s="20">
        <v>6</v>
      </c>
      <c r="U53" s="20">
        <v>7</v>
      </c>
      <c r="V53" s="20">
        <v>6</v>
      </c>
      <c r="W53" s="20">
        <v>6</v>
      </c>
      <c r="X53" s="20">
        <v>6</v>
      </c>
      <c r="Y53" s="20">
        <v>7</v>
      </c>
      <c r="Z53" s="20">
        <v>6</v>
      </c>
      <c r="AA53" s="20">
        <v>6</v>
      </c>
      <c r="AB53" s="20">
        <v>6</v>
      </c>
      <c r="AC53" s="20">
        <v>7</v>
      </c>
      <c r="AD53" s="20">
        <v>6</v>
      </c>
      <c r="AE53" s="20">
        <v>7</v>
      </c>
      <c r="AF53" s="20">
        <v>6</v>
      </c>
      <c r="AG53" s="20">
        <v>7</v>
      </c>
      <c r="AH53" s="20">
        <v>7</v>
      </c>
      <c r="AI53" s="20"/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>
        <v>5</v>
      </c>
      <c r="D54" s="107">
        <v>4</v>
      </c>
      <c r="E54" s="107">
        <v>6</v>
      </c>
      <c r="F54" s="107">
        <v>5</v>
      </c>
      <c r="G54" s="107">
        <v>5</v>
      </c>
      <c r="H54" s="107">
        <v>4</v>
      </c>
      <c r="I54" s="107">
        <v>5</v>
      </c>
      <c r="J54" s="107">
        <v>5</v>
      </c>
      <c r="K54" s="107">
        <v>5</v>
      </c>
      <c r="L54" s="107">
        <v>4</v>
      </c>
      <c r="M54" s="107">
        <v>5</v>
      </c>
      <c r="N54" s="107">
        <v>5</v>
      </c>
      <c r="O54" s="107">
        <v>3</v>
      </c>
      <c r="P54" s="107">
        <v>4</v>
      </c>
      <c r="Q54" s="107">
        <v>3</v>
      </c>
      <c r="R54" s="107">
        <v>3</v>
      </c>
      <c r="S54" s="20">
        <v>4</v>
      </c>
      <c r="T54" s="20">
        <v>4</v>
      </c>
      <c r="U54" s="20">
        <v>3</v>
      </c>
      <c r="V54" s="20">
        <v>3</v>
      </c>
      <c r="W54" s="20">
        <v>3</v>
      </c>
      <c r="X54" s="20">
        <v>4</v>
      </c>
      <c r="Y54" s="20">
        <v>3</v>
      </c>
      <c r="Z54" s="20">
        <v>3</v>
      </c>
      <c r="AA54" s="20">
        <v>4</v>
      </c>
      <c r="AB54" s="20">
        <v>4</v>
      </c>
      <c r="AC54" s="20">
        <v>3</v>
      </c>
      <c r="AD54" s="20">
        <v>3</v>
      </c>
      <c r="AE54" s="20">
        <v>5</v>
      </c>
      <c r="AF54" s="20">
        <v>5</v>
      </c>
      <c r="AG54" s="20">
        <v>3</v>
      </c>
      <c r="AH54" s="20">
        <v>3</v>
      </c>
      <c r="AI54" s="20"/>
      <c r="AJ54" s="20">
        <v>6</v>
      </c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>
        <v>8</v>
      </c>
      <c r="D55" s="107">
        <v>8</v>
      </c>
      <c r="E55" s="107">
        <v>9</v>
      </c>
      <c r="F55" s="107">
        <v>8</v>
      </c>
      <c r="G55" s="107">
        <v>7</v>
      </c>
      <c r="H55" s="107">
        <v>8</v>
      </c>
      <c r="I55" s="107">
        <v>8</v>
      </c>
      <c r="J55" s="107">
        <v>7</v>
      </c>
      <c r="K55" s="107">
        <v>8</v>
      </c>
      <c r="L55" s="107">
        <v>8</v>
      </c>
      <c r="M55" s="107">
        <v>8</v>
      </c>
      <c r="N55" s="107">
        <v>7</v>
      </c>
      <c r="O55" s="107">
        <v>6</v>
      </c>
      <c r="P55" s="107">
        <v>6</v>
      </c>
      <c r="Q55" s="107">
        <v>7</v>
      </c>
      <c r="R55" s="107">
        <v>7</v>
      </c>
      <c r="S55" s="20">
        <v>7</v>
      </c>
      <c r="T55" s="20">
        <v>7</v>
      </c>
      <c r="U55" s="20">
        <v>8</v>
      </c>
      <c r="V55" s="20">
        <v>7</v>
      </c>
      <c r="W55" s="20">
        <v>8</v>
      </c>
      <c r="X55" s="20">
        <v>6</v>
      </c>
      <c r="Y55" s="20">
        <v>7</v>
      </c>
      <c r="Z55" s="20">
        <v>7</v>
      </c>
      <c r="AA55" s="20">
        <v>7</v>
      </c>
      <c r="AB55" s="20">
        <v>7</v>
      </c>
      <c r="AC55" s="20">
        <v>8</v>
      </c>
      <c r="AD55" s="20">
        <v>7</v>
      </c>
      <c r="AE55" s="20">
        <v>6</v>
      </c>
      <c r="AF55" s="20">
        <v>7</v>
      </c>
      <c r="AG55" s="20">
        <v>7</v>
      </c>
      <c r="AH55" s="20">
        <v>6</v>
      </c>
      <c r="AI55" s="20">
        <v>8</v>
      </c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>
        <v>7</v>
      </c>
      <c r="D56" s="107">
        <v>7</v>
      </c>
      <c r="E56" s="107">
        <v>7</v>
      </c>
      <c r="F56" s="107">
        <v>6</v>
      </c>
      <c r="G56" s="107">
        <v>6</v>
      </c>
      <c r="H56" s="107">
        <v>7</v>
      </c>
      <c r="I56" s="107">
        <v>7</v>
      </c>
      <c r="J56" s="107">
        <v>6</v>
      </c>
      <c r="K56" s="107">
        <v>7</v>
      </c>
      <c r="L56" s="107">
        <v>7</v>
      </c>
      <c r="M56" s="107">
        <v>7</v>
      </c>
      <c r="N56" s="107">
        <v>6</v>
      </c>
      <c r="O56" s="107">
        <v>8</v>
      </c>
      <c r="P56" s="107">
        <v>7</v>
      </c>
      <c r="Q56" s="107">
        <v>7</v>
      </c>
      <c r="R56" s="107">
        <v>6</v>
      </c>
      <c r="S56" s="20">
        <v>7</v>
      </c>
      <c r="T56" s="20">
        <v>7</v>
      </c>
      <c r="U56" s="20">
        <v>7</v>
      </c>
      <c r="V56" s="20">
        <v>6</v>
      </c>
      <c r="W56" s="20">
        <v>8</v>
      </c>
      <c r="X56" s="20">
        <v>7</v>
      </c>
      <c r="Y56" s="20">
        <v>7</v>
      </c>
      <c r="Z56" s="20">
        <v>6</v>
      </c>
      <c r="AA56" s="20">
        <v>7</v>
      </c>
      <c r="AB56" s="20">
        <v>7</v>
      </c>
      <c r="AC56" s="20">
        <v>7</v>
      </c>
      <c r="AD56" s="20">
        <v>6</v>
      </c>
      <c r="AE56" s="20">
        <v>7</v>
      </c>
      <c r="AF56" s="20">
        <v>7</v>
      </c>
      <c r="AG56" s="20">
        <v>7</v>
      </c>
      <c r="AH56" s="20">
        <v>7</v>
      </c>
      <c r="AI56" s="20"/>
      <c r="AJ56" s="20">
        <v>6</v>
      </c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>
        <v>6</v>
      </c>
      <c r="D57" s="107">
        <v>5</v>
      </c>
      <c r="E57" s="107">
        <v>5</v>
      </c>
      <c r="F57" s="107">
        <v>6</v>
      </c>
      <c r="G57" s="107">
        <v>6</v>
      </c>
      <c r="H57" s="107">
        <v>6</v>
      </c>
      <c r="I57" s="107">
        <v>5</v>
      </c>
      <c r="J57" s="107">
        <v>5</v>
      </c>
      <c r="K57" s="107">
        <v>6</v>
      </c>
      <c r="L57" s="107">
        <v>6</v>
      </c>
      <c r="M57" s="107">
        <v>5</v>
      </c>
      <c r="N57" s="107">
        <v>5</v>
      </c>
      <c r="O57" s="107">
        <v>5</v>
      </c>
      <c r="P57" s="107">
        <v>5</v>
      </c>
      <c r="Q57" s="107">
        <v>5</v>
      </c>
      <c r="R57" s="107">
        <v>5</v>
      </c>
      <c r="S57" s="20">
        <v>5</v>
      </c>
      <c r="T57" s="20">
        <v>6</v>
      </c>
      <c r="U57" s="20">
        <v>5</v>
      </c>
      <c r="V57" s="20">
        <v>5</v>
      </c>
      <c r="W57" s="20">
        <v>5</v>
      </c>
      <c r="X57" s="20">
        <v>5</v>
      </c>
      <c r="Y57" s="20">
        <v>5</v>
      </c>
      <c r="Z57" s="20">
        <v>5</v>
      </c>
      <c r="AA57" s="20">
        <v>5</v>
      </c>
      <c r="AB57" s="20">
        <v>6</v>
      </c>
      <c r="AC57" s="20">
        <v>5</v>
      </c>
      <c r="AD57" s="20">
        <v>5</v>
      </c>
      <c r="AE57" s="20">
        <v>6</v>
      </c>
      <c r="AF57" s="20">
        <v>5</v>
      </c>
      <c r="AG57" s="20">
        <v>5</v>
      </c>
      <c r="AH57" s="20">
        <v>5</v>
      </c>
      <c r="AI57" s="20"/>
      <c r="AJ57" s="20">
        <v>5</v>
      </c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>
        <v>7</v>
      </c>
      <c r="D58" s="107">
        <v>7</v>
      </c>
      <c r="E58" s="107">
        <v>7</v>
      </c>
      <c r="F58" s="107">
        <v>7</v>
      </c>
      <c r="G58" s="107">
        <v>7</v>
      </c>
      <c r="H58" s="107">
        <v>6</v>
      </c>
      <c r="I58" s="107">
        <v>7</v>
      </c>
      <c r="J58" s="107">
        <v>7</v>
      </c>
      <c r="K58" s="107">
        <v>7</v>
      </c>
      <c r="L58" s="107">
        <v>6</v>
      </c>
      <c r="M58" s="107">
        <v>7</v>
      </c>
      <c r="N58" s="107">
        <v>8</v>
      </c>
      <c r="O58" s="107">
        <v>6</v>
      </c>
      <c r="P58" s="107">
        <v>6</v>
      </c>
      <c r="Q58" s="107">
        <v>7</v>
      </c>
      <c r="R58" s="107">
        <v>6</v>
      </c>
      <c r="S58" s="20">
        <v>7</v>
      </c>
      <c r="T58" s="20">
        <v>6</v>
      </c>
      <c r="U58" s="20">
        <v>7</v>
      </c>
      <c r="V58" s="20">
        <v>7</v>
      </c>
      <c r="W58" s="20">
        <v>6</v>
      </c>
      <c r="X58" s="20">
        <v>6</v>
      </c>
      <c r="Y58" s="20">
        <v>7</v>
      </c>
      <c r="Z58" s="20">
        <v>6</v>
      </c>
      <c r="AA58" s="20">
        <v>6</v>
      </c>
      <c r="AB58" s="20">
        <v>6</v>
      </c>
      <c r="AC58" s="20">
        <v>6</v>
      </c>
      <c r="AD58" s="20">
        <v>6</v>
      </c>
      <c r="AE58" s="20">
        <v>8</v>
      </c>
      <c r="AF58" s="20">
        <v>8</v>
      </c>
      <c r="AG58" s="20">
        <v>8</v>
      </c>
      <c r="AH58" s="20">
        <v>8</v>
      </c>
      <c r="AI58" s="20">
        <v>7</v>
      </c>
      <c r="AJ58" s="20">
        <v>6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hidden="1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47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48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49</v>
      </c>
    </row>
    <row r="86" spans="1:38" ht="31.5" hidden="1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52</v>
      </c>
    </row>
    <row r="88" spans="1:38" ht="31.5" hidden="1" customHeight="1">
      <c r="A88" s="25">
        <v>5</v>
      </c>
      <c r="B88" s="47" t="s">
        <v>53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54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55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42</v>
      </c>
    </row>
    <row r="91" spans="1:38" ht="31.5" hidden="1" customHeight="1">
      <c r="A91" s="25">
        <v>8</v>
      </c>
      <c r="B91" s="47" t="s">
        <v>56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57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58</v>
      </c>
    </row>
    <row r="93" spans="1:38" ht="44.25" hidden="1" customHeight="1" thickBot="1">
      <c r="A93" s="25">
        <v>10</v>
      </c>
      <c r="B93" s="47" t="s">
        <v>59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64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hidden="1" customHeight="1">
      <c r="A115" s="99">
        <v>2</v>
      </c>
      <c r="B115" s="100" t="s">
        <v>66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J55" sqref="AJ5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5</v>
      </c>
      <c r="D44" s="106">
        <v>7</v>
      </c>
      <c r="E44" s="106">
        <v>7</v>
      </c>
      <c r="F44" s="106">
        <v>7</v>
      </c>
      <c r="G44" s="106">
        <v>6</v>
      </c>
      <c r="H44" s="106">
        <v>6</v>
      </c>
      <c r="I44" s="106">
        <v>7</v>
      </c>
      <c r="J44" s="106">
        <v>6</v>
      </c>
      <c r="K44" s="106">
        <v>6</v>
      </c>
      <c r="L44" s="106">
        <v>6</v>
      </c>
      <c r="M44" s="106">
        <v>7</v>
      </c>
      <c r="N44" s="106">
        <v>6</v>
      </c>
      <c r="O44" s="106">
        <v>5</v>
      </c>
      <c r="P44" s="106">
        <v>6</v>
      </c>
      <c r="Q44" s="106">
        <v>6</v>
      </c>
      <c r="R44" s="106">
        <v>6</v>
      </c>
      <c r="S44" s="14">
        <v>5</v>
      </c>
      <c r="T44" s="14">
        <v>5</v>
      </c>
      <c r="U44" s="14">
        <v>6</v>
      </c>
      <c r="V44" s="14">
        <v>6</v>
      </c>
      <c r="W44" s="14">
        <v>7</v>
      </c>
      <c r="X44" s="14">
        <v>6</v>
      </c>
      <c r="Y44" s="14">
        <v>6</v>
      </c>
      <c r="Z44" s="14">
        <v>6</v>
      </c>
      <c r="AA44" s="14">
        <v>5</v>
      </c>
      <c r="AB44" s="14">
        <v>5</v>
      </c>
      <c r="AC44" s="14">
        <v>6</v>
      </c>
      <c r="AD44" s="14">
        <v>6</v>
      </c>
      <c r="AE44" s="14">
        <v>5</v>
      </c>
      <c r="AF44" s="14">
        <v>6</v>
      </c>
      <c r="AG44" s="14">
        <v>6</v>
      </c>
      <c r="AH44" s="14">
        <v>6</v>
      </c>
      <c r="AI44" s="14"/>
      <c r="AJ44" s="14">
        <v>7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5</v>
      </c>
      <c r="D46" s="107">
        <v>6</v>
      </c>
      <c r="E46" s="107">
        <v>6</v>
      </c>
      <c r="F46" s="107">
        <v>6</v>
      </c>
      <c r="G46" s="107">
        <v>7</v>
      </c>
      <c r="H46" s="107">
        <v>7</v>
      </c>
      <c r="I46" s="107">
        <v>7</v>
      </c>
      <c r="J46" s="107">
        <v>6</v>
      </c>
      <c r="K46" s="107">
        <v>7</v>
      </c>
      <c r="L46" s="107">
        <v>7</v>
      </c>
      <c r="M46" s="107">
        <v>7</v>
      </c>
      <c r="N46" s="107">
        <v>6</v>
      </c>
      <c r="O46" s="107">
        <v>6</v>
      </c>
      <c r="P46" s="107">
        <v>6</v>
      </c>
      <c r="Q46" s="107">
        <v>6</v>
      </c>
      <c r="R46" s="107">
        <v>6</v>
      </c>
      <c r="S46" s="20">
        <v>5</v>
      </c>
      <c r="T46" s="20">
        <v>5</v>
      </c>
      <c r="U46" s="20">
        <v>6</v>
      </c>
      <c r="V46" s="20">
        <v>6</v>
      </c>
      <c r="W46" s="20">
        <v>5</v>
      </c>
      <c r="X46" s="20">
        <v>6</v>
      </c>
      <c r="Y46" s="20">
        <v>4</v>
      </c>
      <c r="Z46" s="20">
        <v>5</v>
      </c>
      <c r="AA46" s="20">
        <v>5</v>
      </c>
      <c r="AB46" s="20">
        <v>5</v>
      </c>
      <c r="AC46" s="20">
        <v>5</v>
      </c>
      <c r="AD46" s="20">
        <v>5</v>
      </c>
      <c r="AE46" s="20">
        <v>6</v>
      </c>
      <c r="AF46" s="20">
        <v>4</v>
      </c>
      <c r="AG46" s="20">
        <v>5</v>
      </c>
      <c r="AH46" s="20">
        <v>5</v>
      </c>
      <c r="AI46" s="20"/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7</v>
      </c>
      <c r="F47" s="107">
        <v>7</v>
      </c>
      <c r="G47" s="107">
        <v>8</v>
      </c>
      <c r="H47" s="107">
        <v>8</v>
      </c>
      <c r="I47" s="107">
        <v>7</v>
      </c>
      <c r="J47" s="107">
        <v>7</v>
      </c>
      <c r="K47" s="107">
        <v>9</v>
      </c>
      <c r="L47" s="107">
        <v>8</v>
      </c>
      <c r="M47" s="107">
        <v>7</v>
      </c>
      <c r="N47" s="107">
        <v>7</v>
      </c>
      <c r="O47" s="107">
        <v>7</v>
      </c>
      <c r="P47" s="107">
        <v>8</v>
      </c>
      <c r="Q47" s="107">
        <v>7</v>
      </c>
      <c r="R47" s="107">
        <v>7</v>
      </c>
      <c r="S47" s="20">
        <v>7</v>
      </c>
      <c r="T47" s="20">
        <v>7</v>
      </c>
      <c r="U47" s="20">
        <v>7</v>
      </c>
      <c r="V47" s="20">
        <v>7</v>
      </c>
      <c r="W47" s="20">
        <v>6</v>
      </c>
      <c r="X47" s="20">
        <v>7</v>
      </c>
      <c r="Y47" s="20">
        <v>7</v>
      </c>
      <c r="Z47" s="20">
        <v>7</v>
      </c>
      <c r="AA47" s="20">
        <v>7</v>
      </c>
      <c r="AB47" s="20">
        <v>7</v>
      </c>
      <c r="AC47" s="20">
        <v>7</v>
      </c>
      <c r="AD47" s="20">
        <v>7</v>
      </c>
      <c r="AE47" s="20">
        <v>9</v>
      </c>
      <c r="AF47" s="20">
        <v>8</v>
      </c>
      <c r="AG47" s="20">
        <v>8</v>
      </c>
      <c r="AH47" s="20">
        <v>8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6</v>
      </c>
      <c r="D48" s="107">
        <v>7</v>
      </c>
      <c r="E48" s="107">
        <v>7</v>
      </c>
      <c r="F48" s="107">
        <v>7</v>
      </c>
      <c r="G48" s="107">
        <v>7</v>
      </c>
      <c r="H48" s="107">
        <v>7</v>
      </c>
      <c r="I48" s="107">
        <v>7</v>
      </c>
      <c r="J48" s="107">
        <v>7</v>
      </c>
      <c r="K48" s="107">
        <v>6</v>
      </c>
      <c r="L48" s="107">
        <v>7</v>
      </c>
      <c r="M48" s="107">
        <v>7</v>
      </c>
      <c r="N48" s="107">
        <v>7</v>
      </c>
      <c r="O48" s="107">
        <v>6</v>
      </c>
      <c r="P48" s="107">
        <v>7</v>
      </c>
      <c r="Q48" s="107">
        <v>6</v>
      </c>
      <c r="R48" s="107">
        <v>6</v>
      </c>
      <c r="S48" s="20">
        <v>6</v>
      </c>
      <c r="T48" s="20">
        <v>7</v>
      </c>
      <c r="U48" s="20">
        <v>6</v>
      </c>
      <c r="V48" s="20">
        <v>6</v>
      </c>
      <c r="W48" s="20">
        <v>6</v>
      </c>
      <c r="X48" s="20">
        <v>7</v>
      </c>
      <c r="Y48" s="20">
        <v>6</v>
      </c>
      <c r="Z48" s="20">
        <v>6</v>
      </c>
      <c r="AA48" s="20">
        <v>6</v>
      </c>
      <c r="AB48" s="20">
        <v>7</v>
      </c>
      <c r="AC48" s="20">
        <v>6</v>
      </c>
      <c r="AD48" s="20">
        <v>6</v>
      </c>
      <c r="AE48" s="20">
        <v>6</v>
      </c>
      <c r="AF48" s="20">
        <v>6</v>
      </c>
      <c r="AG48" s="20">
        <v>6</v>
      </c>
      <c r="AH48" s="20">
        <v>6</v>
      </c>
      <c r="AI48" s="20"/>
      <c r="AJ48" s="20">
        <v>6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67</v>
      </c>
      <c r="C49" s="85">
        <v>9</v>
      </c>
      <c r="D49" s="107">
        <v>9</v>
      </c>
      <c r="E49" s="107">
        <v>9</v>
      </c>
      <c r="F49" s="107">
        <v>9</v>
      </c>
      <c r="G49" s="107">
        <v>8</v>
      </c>
      <c r="H49" s="107">
        <v>9</v>
      </c>
      <c r="I49" s="107">
        <v>9</v>
      </c>
      <c r="J49" s="107">
        <v>9</v>
      </c>
      <c r="K49" s="107">
        <v>7</v>
      </c>
      <c r="L49" s="107">
        <v>9</v>
      </c>
      <c r="M49" s="107">
        <v>9</v>
      </c>
      <c r="N49" s="107">
        <v>9</v>
      </c>
      <c r="O49" s="107">
        <v>7</v>
      </c>
      <c r="P49" s="107">
        <v>8</v>
      </c>
      <c r="Q49" s="107">
        <v>9</v>
      </c>
      <c r="R49" s="107">
        <v>9</v>
      </c>
      <c r="S49" s="20">
        <v>7</v>
      </c>
      <c r="T49" s="20">
        <v>8</v>
      </c>
      <c r="U49" s="20">
        <v>9</v>
      </c>
      <c r="V49" s="20">
        <v>9</v>
      </c>
      <c r="W49" s="20">
        <v>7</v>
      </c>
      <c r="X49" s="20">
        <v>8</v>
      </c>
      <c r="Y49" s="20">
        <v>9</v>
      </c>
      <c r="Z49" s="20">
        <v>9</v>
      </c>
      <c r="AA49" s="20">
        <v>7</v>
      </c>
      <c r="AB49" s="20">
        <v>8</v>
      </c>
      <c r="AC49" s="20">
        <v>9</v>
      </c>
      <c r="AD49" s="20">
        <v>9</v>
      </c>
      <c r="AE49" s="20">
        <v>9</v>
      </c>
      <c r="AF49" s="20">
        <v>9</v>
      </c>
      <c r="AG49" s="20">
        <v>9</v>
      </c>
      <c r="AH49" s="20">
        <v>9</v>
      </c>
      <c r="AI49" s="20"/>
      <c r="AJ49" s="20">
        <v>10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>
        <v>7</v>
      </c>
      <c r="D50" s="107">
        <v>7</v>
      </c>
      <c r="E50" s="107">
        <v>6</v>
      </c>
      <c r="F50" s="107">
        <v>6</v>
      </c>
      <c r="G50" s="107">
        <v>6</v>
      </c>
      <c r="H50" s="107">
        <v>6</v>
      </c>
      <c r="I50" s="107">
        <v>5</v>
      </c>
      <c r="J50" s="107">
        <v>5</v>
      </c>
      <c r="K50" s="107">
        <v>6</v>
      </c>
      <c r="L50" s="107">
        <v>6</v>
      </c>
      <c r="M50" s="107">
        <v>4</v>
      </c>
      <c r="N50" s="107">
        <v>4</v>
      </c>
      <c r="O50" s="107">
        <v>5</v>
      </c>
      <c r="P50" s="107">
        <v>6</v>
      </c>
      <c r="Q50" s="107">
        <v>5</v>
      </c>
      <c r="R50" s="107">
        <v>5</v>
      </c>
      <c r="S50" s="20">
        <v>5</v>
      </c>
      <c r="T50" s="20">
        <v>5</v>
      </c>
      <c r="U50" s="20">
        <v>5</v>
      </c>
      <c r="V50" s="20">
        <v>5</v>
      </c>
      <c r="W50" s="20">
        <v>6</v>
      </c>
      <c r="X50" s="20">
        <v>6</v>
      </c>
      <c r="Y50" s="20">
        <v>5</v>
      </c>
      <c r="Z50" s="20">
        <v>5</v>
      </c>
      <c r="AA50" s="20">
        <v>5</v>
      </c>
      <c r="AB50" s="20">
        <v>5</v>
      </c>
      <c r="AC50" s="20">
        <v>5</v>
      </c>
      <c r="AD50" s="20">
        <v>5</v>
      </c>
      <c r="AE50" s="20">
        <v>7</v>
      </c>
      <c r="AF50" s="20">
        <v>6</v>
      </c>
      <c r="AG50" s="20">
        <v>6</v>
      </c>
      <c r="AH50" s="20">
        <v>6</v>
      </c>
      <c r="AI50" s="20">
        <v>6</v>
      </c>
      <c r="AJ50" s="20">
        <v>8</v>
      </c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>
        <v>8</v>
      </c>
      <c r="D51" s="107">
        <v>8</v>
      </c>
      <c r="E51" s="107">
        <v>8</v>
      </c>
      <c r="F51" s="107">
        <v>7</v>
      </c>
      <c r="G51" s="107">
        <v>6</v>
      </c>
      <c r="H51" s="107">
        <v>7</v>
      </c>
      <c r="I51" s="107">
        <v>6</v>
      </c>
      <c r="J51" s="107">
        <v>6</v>
      </c>
      <c r="K51" s="107">
        <v>7</v>
      </c>
      <c r="L51" s="107">
        <v>7</v>
      </c>
      <c r="M51" s="107">
        <v>6</v>
      </c>
      <c r="N51" s="107">
        <v>6</v>
      </c>
      <c r="O51" s="107">
        <v>6</v>
      </c>
      <c r="P51" s="107">
        <v>7</v>
      </c>
      <c r="Q51" s="107">
        <v>7</v>
      </c>
      <c r="R51" s="107">
        <v>7</v>
      </c>
      <c r="S51" s="20">
        <v>6</v>
      </c>
      <c r="T51" s="20">
        <v>6</v>
      </c>
      <c r="U51" s="20">
        <v>6</v>
      </c>
      <c r="V51" s="20">
        <v>6</v>
      </c>
      <c r="W51" s="20">
        <v>6</v>
      </c>
      <c r="X51" s="20">
        <v>7</v>
      </c>
      <c r="Y51" s="20">
        <v>7</v>
      </c>
      <c r="Z51" s="20">
        <v>7</v>
      </c>
      <c r="AA51" s="20">
        <v>6</v>
      </c>
      <c r="AB51" s="20">
        <v>6</v>
      </c>
      <c r="AC51" s="20">
        <v>6</v>
      </c>
      <c r="AD51" s="20">
        <v>6</v>
      </c>
      <c r="AE51" s="20">
        <v>7</v>
      </c>
      <c r="AF51" s="20">
        <v>7</v>
      </c>
      <c r="AG51" s="20">
        <v>7</v>
      </c>
      <c r="AH51" s="20">
        <v>6</v>
      </c>
      <c r="AI51" s="20"/>
      <c r="AJ51" s="20">
        <v>8</v>
      </c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>
        <v>8</v>
      </c>
      <c r="D52" s="107">
        <v>9</v>
      </c>
      <c r="E52" s="107">
        <v>8</v>
      </c>
      <c r="F52" s="107">
        <v>8</v>
      </c>
      <c r="G52" s="107">
        <v>7</v>
      </c>
      <c r="H52" s="107">
        <v>8</v>
      </c>
      <c r="I52" s="107">
        <v>8</v>
      </c>
      <c r="J52" s="107">
        <v>8</v>
      </c>
      <c r="K52" s="107">
        <v>7</v>
      </c>
      <c r="L52" s="107">
        <v>8</v>
      </c>
      <c r="M52" s="107">
        <v>8</v>
      </c>
      <c r="N52" s="107">
        <v>8</v>
      </c>
      <c r="O52" s="107">
        <v>6</v>
      </c>
      <c r="P52" s="107">
        <v>6</v>
      </c>
      <c r="Q52" s="107">
        <v>6</v>
      </c>
      <c r="R52" s="107">
        <v>6</v>
      </c>
      <c r="S52" s="20">
        <v>7</v>
      </c>
      <c r="T52" s="20">
        <v>6</v>
      </c>
      <c r="U52" s="20">
        <v>6</v>
      </c>
      <c r="V52" s="20">
        <v>6</v>
      </c>
      <c r="W52" s="20">
        <v>6</v>
      </c>
      <c r="X52" s="20">
        <v>6</v>
      </c>
      <c r="Y52" s="20">
        <v>6</v>
      </c>
      <c r="Z52" s="20">
        <v>6</v>
      </c>
      <c r="AA52" s="20">
        <v>7</v>
      </c>
      <c r="AB52" s="20">
        <v>6</v>
      </c>
      <c r="AC52" s="20">
        <v>6</v>
      </c>
      <c r="AD52" s="20">
        <v>6</v>
      </c>
      <c r="AE52" s="20">
        <v>8</v>
      </c>
      <c r="AF52" s="20">
        <v>8</v>
      </c>
      <c r="AG52" s="20">
        <v>8</v>
      </c>
      <c r="AH52" s="20">
        <v>8</v>
      </c>
      <c r="AI52" s="20"/>
      <c r="AJ52" s="20">
        <v>8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>
        <v>7</v>
      </c>
      <c r="D53" s="107">
        <v>7</v>
      </c>
      <c r="E53" s="107">
        <v>8</v>
      </c>
      <c r="F53" s="107">
        <v>7</v>
      </c>
      <c r="G53" s="107">
        <v>6</v>
      </c>
      <c r="H53" s="107">
        <v>7</v>
      </c>
      <c r="I53" s="107">
        <v>7</v>
      </c>
      <c r="J53" s="107">
        <v>7</v>
      </c>
      <c r="K53" s="107">
        <v>7</v>
      </c>
      <c r="L53" s="107">
        <v>7</v>
      </c>
      <c r="M53" s="107">
        <v>8</v>
      </c>
      <c r="N53" s="107">
        <v>7</v>
      </c>
      <c r="O53" s="107">
        <v>7</v>
      </c>
      <c r="P53" s="107">
        <v>7</v>
      </c>
      <c r="Q53" s="107">
        <v>8</v>
      </c>
      <c r="R53" s="107">
        <v>8</v>
      </c>
      <c r="S53" s="20">
        <v>7</v>
      </c>
      <c r="T53" s="20">
        <v>7</v>
      </c>
      <c r="U53" s="20">
        <v>7</v>
      </c>
      <c r="V53" s="20">
        <v>7</v>
      </c>
      <c r="W53" s="20">
        <v>8</v>
      </c>
      <c r="X53" s="20">
        <v>8</v>
      </c>
      <c r="Y53" s="20">
        <v>7</v>
      </c>
      <c r="Z53" s="20">
        <v>7</v>
      </c>
      <c r="AA53" s="20">
        <v>7</v>
      </c>
      <c r="AB53" s="20">
        <v>7</v>
      </c>
      <c r="AC53" s="20">
        <v>7</v>
      </c>
      <c r="AD53" s="20">
        <v>7</v>
      </c>
      <c r="AE53" s="20">
        <v>8</v>
      </c>
      <c r="AF53" s="20">
        <v>9</v>
      </c>
      <c r="AG53" s="20">
        <v>8</v>
      </c>
      <c r="AH53" s="20">
        <v>8</v>
      </c>
      <c r="AI53" s="20"/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>
        <v>7</v>
      </c>
      <c r="D54" s="107">
        <v>8</v>
      </c>
      <c r="E54" s="107">
        <v>7</v>
      </c>
      <c r="F54" s="107">
        <v>7</v>
      </c>
      <c r="G54" s="107">
        <v>6</v>
      </c>
      <c r="H54" s="107">
        <v>7</v>
      </c>
      <c r="I54" s="107">
        <v>6</v>
      </c>
      <c r="J54" s="107">
        <v>6</v>
      </c>
      <c r="K54" s="107">
        <v>6</v>
      </c>
      <c r="L54" s="107">
        <v>7</v>
      </c>
      <c r="M54" s="107">
        <v>5</v>
      </c>
      <c r="N54" s="107">
        <v>6</v>
      </c>
      <c r="O54" s="107">
        <v>6</v>
      </c>
      <c r="P54" s="107">
        <v>6</v>
      </c>
      <c r="Q54" s="107">
        <v>4</v>
      </c>
      <c r="R54" s="107">
        <v>5</v>
      </c>
      <c r="S54" s="20">
        <v>5</v>
      </c>
      <c r="T54" s="20">
        <v>6</v>
      </c>
      <c r="U54" s="20">
        <v>4</v>
      </c>
      <c r="V54" s="20">
        <v>5</v>
      </c>
      <c r="W54" s="20">
        <v>6</v>
      </c>
      <c r="X54" s="20">
        <v>6</v>
      </c>
      <c r="Y54" s="20">
        <v>5</v>
      </c>
      <c r="Z54" s="20">
        <v>5</v>
      </c>
      <c r="AA54" s="20">
        <v>5</v>
      </c>
      <c r="AB54" s="20">
        <v>6</v>
      </c>
      <c r="AC54" s="20">
        <v>5</v>
      </c>
      <c r="AD54" s="20">
        <v>5</v>
      </c>
      <c r="AE54" s="20">
        <v>6</v>
      </c>
      <c r="AF54" s="20">
        <v>6</v>
      </c>
      <c r="AG54" s="20">
        <v>5</v>
      </c>
      <c r="AH54" s="20">
        <v>6</v>
      </c>
      <c r="AI54" s="20"/>
      <c r="AJ54" s="20">
        <v>7</v>
      </c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>
        <v>7</v>
      </c>
      <c r="D55" s="107">
        <v>8</v>
      </c>
      <c r="E55" s="107">
        <v>8</v>
      </c>
      <c r="F55" s="107">
        <v>8</v>
      </c>
      <c r="G55" s="107">
        <v>8</v>
      </c>
      <c r="H55" s="107">
        <v>8</v>
      </c>
      <c r="I55" s="107">
        <v>8</v>
      </c>
      <c r="J55" s="107">
        <v>8</v>
      </c>
      <c r="K55" s="107">
        <v>8</v>
      </c>
      <c r="L55" s="107">
        <v>8</v>
      </c>
      <c r="M55" s="107">
        <v>8</v>
      </c>
      <c r="N55" s="107">
        <v>8</v>
      </c>
      <c r="O55" s="107">
        <v>7</v>
      </c>
      <c r="P55" s="107">
        <v>8</v>
      </c>
      <c r="Q55" s="107">
        <v>8</v>
      </c>
      <c r="R55" s="107">
        <v>8</v>
      </c>
      <c r="S55" s="20">
        <v>7</v>
      </c>
      <c r="T55" s="20">
        <v>7</v>
      </c>
      <c r="U55" s="20">
        <v>7</v>
      </c>
      <c r="V55" s="20">
        <v>7</v>
      </c>
      <c r="W55" s="20">
        <v>8</v>
      </c>
      <c r="X55" s="20">
        <v>8</v>
      </c>
      <c r="Y55" s="20">
        <v>8</v>
      </c>
      <c r="Z55" s="20">
        <v>8</v>
      </c>
      <c r="AA55" s="20">
        <v>7</v>
      </c>
      <c r="AB55" s="20">
        <v>7</v>
      </c>
      <c r="AC55" s="20">
        <v>7</v>
      </c>
      <c r="AD55" s="20">
        <v>7</v>
      </c>
      <c r="AE55" s="20">
        <v>7</v>
      </c>
      <c r="AF55" s="20">
        <v>8</v>
      </c>
      <c r="AG55" s="20">
        <v>8</v>
      </c>
      <c r="AH55" s="20">
        <v>8</v>
      </c>
      <c r="AI55" s="20">
        <v>8</v>
      </c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>
        <v>8</v>
      </c>
      <c r="D56" s="107">
        <v>8</v>
      </c>
      <c r="E56" s="107">
        <v>8</v>
      </c>
      <c r="F56" s="107">
        <v>8</v>
      </c>
      <c r="G56" s="107">
        <v>8</v>
      </c>
      <c r="H56" s="107">
        <v>8</v>
      </c>
      <c r="I56" s="107">
        <v>8</v>
      </c>
      <c r="J56" s="107">
        <v>8</v>
      </c>
      <c r="K56" s="107">
        <v>9</v>
      </c>
      <c r="L56" s="107">
        <v>8</v>
      </c>
      <c r="M56" s="107">
        <v>8</v>
      </c>
      <c r="N56" s="107">
        <v>8</v>
      </c>
      <c r="O56" s="107">
        <v>8</v>
      </c>
      <c r="P56" s="107">
        <v>7</v>
      </c>
      <c r="Q56" s="107">
        <v>8</v>
      </c>
      <c r="R56" s="107">
        <v>8</v>
      </c>
      <c r="S56" s="20">
        <v>8</v>
      </c>
      <c r="T56" s="20">
        <v>7</v>
      </c>
      <c r="U56" s="20">
        <v>8</v>
      </c>
      <c r="V56" s="20">
        <v>7</v>
      </c>
      <c r="W56" s="20">
        <v>8</v>
      </c>
      <c r="X56" s="20">
        <v>7</v>
      </c>
      <c r="Y56" s="20">
        <v>8</v>
      </c>
      <c r="Z56" s="20">
        <v>8</v>
      </c>
      <c r="AA56" s="20">
        <v>8</v>
      </c>
      <c r="AB56" s="20">
        <v>7</v>
      </c>
      <c r="AC56" s="20">
        <v>8</v>
      </c>
      <c r="AD56" s="20">
        <v>7</v>
      </c>
      <c r="AE56" s="20">
        <v>9</v>
      </c>
      <c r="AF56" s="20">
        <v>9</v>
      </c>
      <c r="AG56" s="20">
        <v>8</v>
      </c>
      <c r="AH56" s="20">
        <v>8</v>
      </c>
      <c r="AI56" s="20"/>
      <c r="AJ56" s="20">
        <v>8</v>
      </c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>
        <v>7</v>
      </c>
      <c r="D57" s="107">
        <v>7</v>
      </c>
      <c r="E57" s="107">
        <v>7</v>
      </c>
      <c r="F57" s="107">
        <v>8</v>
      </c>
      <c r="G57" s="107">
        <v>6</v>
      </c>
      <c r="H57" s="107">
        <v>7</v>
      </c>
      <c r="I57" s="107">
        <v>7</v>
      </c>
      <c r="J57" s="107">
        <v>7</v>
      </c>
      <c r="K57" s="107">
        <v>7</v>
      </c>
      <c r="L57" s="107">
        <v>7</v>
      </c>
      <c r="M57" s="107">
        <v>7</v>
      </c>
      <c r="N57" s="107">
        <v>7</v>
      </c>
      <c r="O57" s="107">
        <v>6</v>
      </c>
      <c r="P57" s="107">
        <v>6</v>
      </c>
      <c r="Q57" s="107">
        <v>7</v>
      </c>
      <c r="R57" s="107">
        <v>7</v>
      </c>
      <c r="S57" s="20">
        <v>6</v>
      </c>
      <c r="T57" s="20">
        <v>6</v>
      </c>
      <c r="U57" s="20">
        <v>6</v>
      </c>
      <c r="V57" s="20">
        <v>6</v>
      </c>
      <c r="W57" s="20">
        <v>6</v>
      </c>
      <c r="X57" s="20">
        <v>6</v>
      </c>
      <c r="Y57" s="20">
        <v>7</v>
      </c>
      <c r="Z57" s="20">
        <v>7</v>
      </c>
      <c r="AA57" s="20">
        <v>6</v>
      </c>
      <c r="AB57" s="20">
        <v>6</v>
      </c>
      <c r="AC57" s="20">
        <v>6</v>
      </c>
      <c r="AD57" s="20">
        <v>6</v>
      </c>
      <c r="AE57" s="20">
        <v>6</v>
      </c>
      <c r="AF57" s="20">
        <v>7</v>
      </c>
      <c r="AG57" s="20">
        <v>7</v>
      </c>
      <c r="AH57" s="20">
        <v>7</v>
      </c>
      <c r="AI57" s="20"/>
      <c r="AJ57" s="20">
        <v>6</v>
      </c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>
        <v>7</v>
      </c>
      <c r="D58" s="107">
        <v>8</v>
      </c>
      <c r="E58" s="107">
        <v>7</v>
      </c>
      <c r="F58" s="107">
        <v>8</v>
      </c>
      <c r="G58" s="107">
        <v>6</v>
      </c>
      <c r="H58" s="107">
        <v>7</v>
      </c>
      <c r="I58" s="107">
        <v>8</v>
      </c>
      <c r="J58" s="107">
        <v>8</v>
      </c>
      <c r="K58" s="107">
        <v>7</v>
      </c>
      <c r="L58" s="107">
        <v>7</v>
      </c>
      <c r="M58" s="107">
        <v>8</v>
      </c>
      <c r="N58" s="107">
        <v>8</v>
      </c>
      <c r="O58" s="107">
        <v>7</v>
      </c>
      <c r="P58" s="107">
        <v>7</v>
      </c>
      <c r="Q58" s="107">
        <v>8</v>
      </c>
      <c r="R58" s="107">
        <v>8</v>
      </c>
      <c r="S58" s="20">
        <v>7</v>
      </c>
      <c r="T58" s="20">
        <v>8</v>
      </c>
      <c r="U58" s="20">
        <v>8</v>
      </c>
      <c r="V58" s="20">
        <v>8</v>
      </c>
      <c r="W58" s="20">
        <v>7</v>
      </c>
      <c r="X58" s="20">
        <v>7</v>
      </c>
      <c r="Y58" s="20">
        <v>8</v>
      </c>
      <c r="Z58" s="20">
        <v>8</v>
      </c>
      <c r="AA58" s="20">
        <v>6</v>
      </c>
      <c r="AB58" s="20">
        <v>8</v>
      </c>
      <c r="AC58" s="20">
        <v>8</v>
      </c>
      <c r="AD58" s="20">
        <v>8</v>
      </c>
      <c r="AE58" s="20">
        <v>7</v>
      </c>
      <c r="AF58" s="20">
        <v>7</v>
      </c>
      <c r="AG58" s="20">
        <v>7</v>
      </c>
      <c r="AH58" s="20">
        <v>6</v>
      </c>
      <c r="AI58" s="20">
        <v>6</v>
      </c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hidden="1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47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48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49</v>
      </c>
    </row>
    <row r="86" spans="1:38" ht="31.5" hidden="1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52</v>
      </c>
    </row>
    <row r="88" spans="1:38" ht="31.5" hidden="1" customHeight="1">
      <c r="A88" s="25">
        <v>5</v>
      </c>
      <c r="B88" s="47" t="s">
        <v>53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54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55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42</v>
      </c>
    </row>
    <row r="91" spans="1:38" ht="31.5" hidden="1" customHeight="1">
      <c r="A91" s="25">
        <v>8</v>
      </c>
      <c r="B91" s="47" t="s">
        <v>56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57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58</v>
      </c>
    </row>
    <row r="93" spans="1:38" ht="44.25" hidden="1" customHeight="1" thickBot="1">
      <c r="A93" s="25">
        <v>10</v>
      </c>
      <c r="B93" s="47" t="s">
        <v>59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64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hidden="1" customHeight="1">
      <c r="A115" s="99">
        <v>2</v>
      </c>
      <c r="B115" s="100" t="s">
        <v>66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J53" sqref="AJ5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6</v>
      </c>
      <c r="D44" s="106">
        <v>7</v>
      </c>
      <c r="E44" s="106">
        <v>7</v>
      </c>
      <c r="F44" s="106">
        <v>6</v>
      </c>
      <c r="G44" s="106">
        <v>6</v>
      </c>
      <c r="H44" s="106">
        <v>6</v>
      </c>
      <c r="I44" s="106">
        <v>7</v>
      </c>
      <c r="J44" s="106">
        <v>6</v>
      </c>
      <c r="K44" s="106">
        <v>7</v>
      </c>
      <c r="L44" s="106">
        <v>6</v>
      </c>
      <c r="M44" s="106">
        <v>7</v>
      </c>
      <c r="N44" s="106">
        <v>6</v>
      </c>
      <c r="O44" s="106">
        <v>6</v>
      </c>
      <c r="P44" s="106">
        <v>6</v>
      </c>
      <c r="Q44" s="106">
        <v>7</v>
      </c>
      <c r="R44" s="106">
        <v>6</v>
      </c>
      <c r="S44" s="14">
        <v>5</v>
      </c>
      <c r="T44" s="14">
        <v>6</v>
      </c>
      <c r="U44" s="14">
        <v>6</v>
      </c>
      <c r="V44" s="14">
        <v>6</v>
      </c>
      <c r="W44" s="14">
        <v>6</v>
      </c>
      <c r="X44" s="14">
        <v>6</v>
      </c>
      <c r="Y44" s="14">
        <v>7</v>
      </c>
      <c r="Z44" s="14">
        <v>6</v>
      </c>
      <c r="AA44" s="14">
        <v>5</v>
      </c>
      <c r="AB44" s="14">
        <v>6</v>
      </c>
      <c r="AC44" s="14">
        <v>6</v>
      </c>
      <c r="AD44" s="14">
        <v>7</v>
      </c>
      <c r="AE44" s="14">
        <v>6</v>
      </c>
      <c r="AF44" s="14">
        <v>7</v>
      </c>
      <c r="AG44" s="14">
        <v>7</v>
      </c>
      <c r="AH44" s="14">
        <v>7</v>
      </c>
      <c r="AI44" s="14"/>
      <c r="AJ44" s="14">
        <v>6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6</v>
      </c>
      <c r="F46" s="107">
        <v>7</v>
      </c>
      <c r="G46" s="107">
        <v>8</v>
      </c>
      <c r="H46" s="107">
        <v>8</v>
      </c>
      <c r="I46" s="107">
        <v>8</v>
      </c>
      <c r="J46" s="107">
        <v>8</v>
      </c>
      <c r="K46" s="107">
        <v>8</v>
      </c>
      <c r="L46" s="107">
        <v>8</v>
      </c>
      <c r="M46" s="107">
        <v>8</v>
      </c>
      <c r="N46" s="107">
        <v>9</v>
      </c>
      <c r="O46" s="107">
        <v>6</v>
      </c>
      <c r="P46" s="107">
        <v>6</v>
      </c>
      <c r="Q46" s="107">
        <v>7</v>
      </c>
      <c r="R46" s="107">
        <v>8</v>
      </c>
      <c r="S46" s="20">
        <v>7</v>
      </c>
      <c r="T46" s="20">
        <v>6</v>
      </c>
      <c r="U46" s="20">
        <v>6</v>
      </c>
      <c r="V46" s="20">
        <v>7</v>
      </c>
      <c r="W46" s="20">
        <v>6</v>
      </c>
      <c r="X46" s="20">
        <v>6</v>
      </c>
      <c r="Y46" s="20">
        <v>7</v>
      </c>
      <c r="Z46" s="20">
        <v>7</v>
      </c>
      <c r="AA46" s="20">
        <v>7</v>
      </c>
      <c r="AB46" s="20">
        <v>6</v>
      </c>
      <c r="AC46" s="20">
        <v>5</v>
      </c>
      <c r="AD46" s="20">
        <v>6</v>
      </c>
      <c r="AE46" s="20">
        <v>7</v>
      </c>
      <c r="AF46" s="20">
        <v>6</v>
      </c>
      <c r="AG46" s="20">
        <v>7</v>
      </c>
      <c r="AH46" s="20">
        <v>7</v>
      </c>
      <c r="AI46" s="20"/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8</v>
      </c>
      <c r="D47" s="107">
        <v>8</v>
      </c>
      <c r="E47" s="107">
        <v>7</v>
      </c>
      <c r="F47" s="107">
        <v>7</v>
      </c>
      <c r="G47" s="107">
        <v>8</v>
      </c>
      <c r="H47" s="107">
        <v>7</v>
      </c>
      <c r="I47" s="107">
        <v>7</v>
      </c>
      <c r="J47" s="107">
        <v>8</v>
      </c>
      <c r="K47" s="107">
        <v>8</v>
      </c>
      <c r="L47" s="107">
        <v>7</v>
      </c>
      <c r="M47" s="107">
        <v>7</v>
      </c>
      <c r="N47" s="107">
        <v>7</v>
      </c>
      <c r="O47" s="107">
        <v>8</v>
      </c>
      <c r="P47" s="107">
        <v>7</v>
      </c>
      <c r="Q47" s="107">
        <v>7</v>
      </c>
      <c r="R47" s="107">
        <v>7</v>
      </c>
      <c r="S47" s="20">
        <v>8</v>
      </c>
      <c r="T47" s="20">
        <v>8</v>
      </c>
      <c r="U47" s="20">
        <v>7</v>
      </c>
      <c r="V47" s="20">
        <v>7</v>
      </c>
      <c r="W47" s="20">
        <v>6</v>
      </c>
      <c r="X47" s="20">
        <v>7</v>
      </c>
      <c r="Y47" s="20">
        <v>7</v>
      </c>
      <c r="Z47" s="20">
        <v>7</v>
      </c>
      <c r="AA47" s="20">
        <v>8</v>
      </c>
      <c r="AB47" s="20">
        <v>8</v>
      </c>
      <c r="AC47" s="20">
        <v>7</v>
      </c>
      <c r="AD47" s="20">
        <v>8</v>
      </c>
      <c r="AE47" s="20">
        <v>8</v>
      </c>
      <c r="AF47" s="20">
        <v>7</v>
      </c>
      <c r="AG47" s="20">
        <v>7</v>
      </c>
      <c r="AH47" s="20">
        <v>7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6</v>
      </c>
      <c r="E48" s="107">
        <v>6</v>
      </c>
      <c r="F48" s="107">
        <v>6</v>
      </c>
      <c r="G48" s="107">
        <v>6</v>
      </c>
      <c r="H48" s="107">
        <v>4</v>
      </c>
      <c r="I48" s="107">
        <v>6</v>
      </c>
      <c r="J48" s="107">
        <v>6</v>
      </c>
      <c r="K48" s="107">
        <v>6</v>
      </c>
      <c r="L48" s="107">
        <v>4</v>
      </c>
      <c r="M48" s="107">
        <v>6</v>
      </c>
      <c r="N48" s="107">
        <v>6</v>
      </c>
      <c r="O48" s="107">
        <v>4</v>
      </c>
      <c r="P48" s="107">
        <v>5</v>
      </c>
      <c r="Q48" s="107">
        <v>5</v>
      </c>
      <c r="R48" s="107">
        <v>6</v>
      </c>
      <c r="S48" s="20">
        <v>6</v>
      </c>
      <c r="T48" s="20">
        <v>5</v>
      </c>
      <c r="U48" s="20">
        <v>5</v>
      </c>
      <c r="V48" s="20">
        <v>6</v>
      </c>
      <c r="W48" s="20">
        <v>5</v>
      </c>
      <c r="X48" s="20">
        <v>5</v>
      </c>
      <c r="Y48" s="20">
        <v>5</v>
      </c>
      <c r="Z48" s="20">
        <v>6</v>
      </c>
      <c r="AA48" s="20">
        <v>6</v>
      </c>
      <c r="AB48" s="20">
        <v>5</v>
      </c>
      <c r="AC48" s="20">
        <v>5</v>
      </c>
      <c r="AD48" s="20">
        <v>6</v>
      </c>
      <c r="AE48" s="20">
        <v>5</v>
      </c>
      <c r="AF48" s="20">
        <v>5</v>
      </c>
      <c r="AG48" s="20">
        <v>4</v>
      </c>
      <c r="AH48" s="20">
        <v>6</v>
      </c>
      <c r="AI48" s="20"/>
      <c r="AJ48" s="20">
        <v>5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67</v>
      </c>
      <c r="C49" s="85">
        <v>8</v>
      </c>
      <c r="D49" s="107">
        <v>8</v>
      </c>
      <c r="E49" s="107">
        <v>8</v>
      </c>
      <c r="F49" s="107">
        <v>8</v>
      </c>
      <c r="G49" s="107">
        <v>8</v>
      </c>
      <c r="H49" s="107">
        <v>8</v>
      </c>
      <c r="I49" s="107">
        <v>9</v>
      </c>
      <c r="J49" s="107">
        <v>9</v>
      </c>
      <c r="K49" s="107">
        <v>8</v>
      </c>
      <c r="L49" s="107">
        <v>8</v>
      </c>
      <c r="M49" s="107">
        <v>9</v>
      </c>
      <c r="N49" s="107">
        <v>9</v>
      </c>
      <c r="O49" s="107">
        <v>7</v>
      </c>
      <c r="P49" s="107">
        <v>7</v>
      </c>
      <c r="Q49" s="107">
        <v>8</v>
      </c>
      <c r="R49" s="107">
        <v>8</v>
      </c>
      <c r="S49" s="20">
        <v>8</v>
      </c>
      <c r="T49" s="20">
        <v>8</v>
      </c>
      <c r="U49" s="20">
        <v>9</v>
      </c>
      <c r="V49" s="20">
        <v>8</v>
      </c>
      <c r="W49" s="20">
        <v>7</v>
      </c>
      <c r="X49" s="20">
        <v>7</v>
      </c>
      <c r="Y49" s="20">
        <v>8</v>
      </c>
      <c r="Z49" s="20">
        <v>8</v>
      </c>
      <c r="AA49" s="20">
        <v>8</v>
      </c>
      <c r="AB49" s="20">
        <v>8</v>
      </c>
      <c r="AC49" s="20">
        <v>9</v>
      </c>
      <c r="AD49" s="20">
        <v>8</v>
      </c>
      <c r="AE49" s="20">
        <v>9</v>
      </c>
      <c r="AF49" s="20">
        <v>10</v>
      </c>
      <c r="AG49" s="20">
        <v>9</v>
      </c>
      <c r="AH49" s="20">
        <v>9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>
        <v>6</v>
      </c>
      <c r="D50" s="107">
        <v>6</v>
      </c>
      <c r="E50" s="107">
        <v>5</v>
      </c>
      <c r="F50" s="107">
        <v>5</v>
      </c>
      <c r="G50" s="107">
        <v>5</v>
      </c>
      <c r="H50" s="107">
        <v>6</v>
      </c>
      <c r="I50" s="107">
        <v>5</v>
      </c>
      <c r="J50" s="107">
        <v>6</v>
      </c>
      <c r="K50" s="107">
        <v>4</v>
      </c>
      <c r="L50" s="107">
        <v>6</v>
      </c>
      <c r="M50" s="107">
        <v>4</v>
      </c>
      <c r="N50" s="107">
        <v>4</v>
      </c>
      <c r="O50" s="107">
        <v>4</v>
      </c>
      <c r="P50" s="107">
        <v>5</v>
      </c>
      <c r="Q50" s="107">
        <v>4</v>
      </c>
      <c r="R50" s="107">
        <v>4</v>
      </c>
      <c r="S50" s="20">
        <v>4</v>
      </c>
      <c r="T50" s="20">
        <v>4</v>
      </c>
      <c r="U50" s="20">
        <v>3</v>
      </c>
      <c r="V50" s="20">
        <v>4</v>
      </c>
      <c r="W50" s="20">
        <v>3</v>
      </c>
      <c r="X50" s="20">
        <v>5</v>
      </c>
      <c r="Y50" s="20">
        <v>3</v>
      </c>
      <c r="Z50" s="20">
        <v>4</v>
      </c>
      <c r="AA50" s="20">
        <v>4</v>
      </c>
      <c r="AB50" s="20">
        <v>4</v>
      </c>
      <c r="AC50" s="20">
        <v>3</v>
      </c>
      <c r="AD50" s="20">
        <v>3</v>
      </c>
      <c r="AE50" s="20">
        <v>5</v>
      </c>
      <c r="AF50" s="20">
        <v>5</v>
      </c>
      <c r="AG50" s="20">
        <v>4</v>
      </c>
      <c r="AH50" s="20">
        <v>4</v>
      </c>
      <c r="AI50" s="20">
        <v>5</v>
      </c>
      <c r="AJ50" s="20">
        <v>5</v>
      </c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>
        <v>6</v>
      </c>
      <c r="D51" s="107">
        <v>7</v>
      </c>
      <c r="E51" s="107">
        <v>7</v>
      </c>
      <c r="F51" s="107">
        <v>7</v>
      </c>
      <c r="G51" s="107">
        <v>7</v>
      </c>
      <c r="H51" s="107">
        <v>7</v>
      </c>
      <c r="I51" s="107">
        <v>7</v>
      </c>
      <c r="J51" s="107">
        <v>8</v>
      </c>
      <c r="K51" s="107">
        <v>7</v>
      </c>
      <c r="L51" s="107">
        <v>7</v>
      </c>
      <c r="M51" s="107">
        <v>7</v>
      </c>
      <c r="N51" s="107">
        <v>7</v>
      </c>
      <c r="O51" s="107">
        <v>5</v>
      </c>
      <c r="P51" s="107">
        <v>6</v>
      </c>
      <c r="Q51" s="107">
        <v>7</v>
      </c>
      <c r="R51" s="107">
        <v>8</v>
      </c>
      <c r="S51" s="20">
        <v>6</v>
      </c>
      <c r="T51" s="20">
        <v>7</v>
      </c>
      <c r="U51" s="20">
        <v>7</v>
      </c>
      <c r="V51" s="20">
        <v>7</v>
      </c>
      <c r="W51" s="20">
        <v>7</v>
      </c>
      <c r="X51" s="20">
        <v>6</v>
      </c>
      <c r="Y51" s="20">
        <v>7</v>
      </c>
      <c r="Z51" s="20">
        <v>7</v>
      </c>
      <c r="AA51" s="20">
        <v>6</v>
      </c>
      <c r="AB51" s="20">
        <v>7</v>
      </c>
      <c r="AC51" s="20">
        <v>7</v>
      </c>
      <c r="AD51" s="20">
        <v>7</v>
      </c>
      <c r="AE51" s="20">
        <v>7</v>
      </c>
      <c r="AF51" s="20">
        <v>8</v>
      </c>
      <c r="AG51" s="20">
        <v>8</v>
      </c>
      <c r="AH51" s="20">
        <v>8</v>
      </c>
      <c r="AI51" s="20"/>
      <c r="AJ51" s="20">
        <v>7</v>
      </c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>
        <v>8</v>
      </c>
      <c r="D52" s="107">
        <v>8</v>
      </c>
      <c r="E52" s="107">
        <v>7</v>
      </c>
      <c r="F52" s="107">
        <v>8</v>
      </c>
      <c r="G52" s="107">
        <v>7</v>
      </c>
      <c r="H52" s="107">
        <v>7</v>
      </c>
      <c r="I52" s="107">
        <v>7</v>
      </c>
      <c r="J52" s="107">
        <v>8</v>
      </c>
      <c r="K52" s="107">
        <v>7</v>
      </c>
      <c r="L52" s="107">
        <v>7</v>
      </c>
      <c r="M52" s="107">
        <v>7</v>
      </c>
      <c r="N52" s="107">
        <v>8</v>
      </c>
      <c r="O52" s="107">
        <v>6</v>
      </c>
      <c r="P52" s="107">
        <v>7</v>
      </c>
      <c r="Q52" s="107">
        <v>7</v>
      </c>
      <c r="R52" s="107">
        <v>7</v>
      </c>
      <c r="S52" s="20">
        <v>7</v>
      </c>
      <c r="T52" s="20">
        <v>8</v>
      </c>
      <c r="U52" s="20">
        <v>8</v>
      </c>
      <c r="V52" s="20">
        <v>8</v>
      </c>
      <c r="W52" s="20">
        <v>7</v>
      </c>
      <c r="X52" s="20">
        <v>7</v>
      </c>
      <c r="Y52" s="20">
        <v>7</v>
      </c>
      <c r="Z52" s="20">
        <v>7</v>
      </c>
      <c r="AA52" s="20">
        <v>7</v>
      </c>
      <c r="AB52" s="20">
        <v>8</v>
      </c>
      <c r="AC52" s="20">
        <v>8</v>
      </c>
      <c r="AD52" s="20">
        <v>8</v>
      </c>
      <c r="AE52" s="20">
        <v>7</v>
      </c>
      <c r="AF52" s="20">
        <v>8</v>
      </c>
      <c r="AG52" s="20">
        <v>7</v>
      </c>
      <c r="AH52" s="20">
        <v>8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>
        <v>7</v>
      </c>
      <c r="D53" s="107">
        <v>7</v>
      </c>
      <c r="E53" s="107">
        <v>7</v>
      </c>
      <c r="F53" s="107">
        <v>8</v>
      </c>
      <c r="G53" s="107">
        <v>7</v>
      </c>
      <c r="H53" s="107">
        <v>8</v>
      </c>
      <c r="I53" s="107">
        <v>8</v>
      </c>
      <c r="J53" s="107">
        <v>8</v>
      </c>
      <c r="K53" s="107">
        <v>7</v>
      </c>
      <c r="L53" s="107">
        <v>8</v>
      </c>
      <c r="M53" s="107">
        <v>7</v>
      </c>
      <c r="N53" s="107">
        <v>8</v>
      </c>
      <c r="O53" s="107">
        <v>7</v>
      </c>
      <c r="P53" s="107">
        <v>8</v>
      </c>
      <c r="Q53" s="107">
        <v>7</v>
      </c>
      <c r="R53" s="107">
        <v>7</v>
      </c>
      <c r="S53" s="20">
        <v>7</v>
      </c>
      <c r="T53" s="20">
        <v>8</v>
      </c>
      <c r="U53" s="20">
        <v>7</v>
      </c>
      <c r="V53" s="20">
        <v>7</v>
      </c>
      <c r="W53" s="20">
        <v>8</v>
      </c>
      <c r="X53" s="20">
        <v>8</v>
      </c>
      <c r="Y53" s="20">
        <v>8</v>
      </c>
      <c r="Z53" s="20">
        <v>7</v>
      </c>
      <c r="AA53" s="20">
        <v>7</v>
      </c>
      <c r="AB53" s="20">
        <v>8</v>
      </c>
      <c r="AC53" s="20">
        <v>7</v>
      </c>
      <c r="AD53" s="20">
        <v>8</v>
      </c>
      <c r="AE53" s="20">
        <v>7</v>
      </c>
      <c r="AF53" s="20">
        <v>8</v>
      </c>
      <c r="AG53" s="20">
        <v>7</v>
      </c>
      <c r="AH53" s="20">
        <v>8</v>
      </c>
      <c r="AI53" s="20"/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>
        <v>5</v>
      </c>
      <c r="D54" s="107">
        <v>5</v>
      </c>
      <c r="E54" s="107">
        <v>4</v>
      </c>
      <c r="F54" s="107">
        <v>5</v>
      </c>
      <c r="G54" s="107">
        <v>4</v>
      </c>
      <c r="H54" s="107">
        <v>4</v>
      </c>
      <c r="I54" s="107">
        <v>3</v>
      </c>
      <c r="J54" s="107">
        <v>4</v>
      </c>
      <c r="K54" s="107">
        <v>5</v>
      </c>
      <c r="L54" s="107">
        <v>4</v>
      </c>
      <c r="M54" s="107">
        <v>3</v>
      </c>
      <c r="N54" s="107">
        <v>4</v>
      </c>
      <c r="O54" s="107">
        <v>3</v>
      </c>
      <c r="P54" s="107">
        <v>4</v>
      </c>
      <c r="Q54" s="107">
        <v>3</v>
      </c>
      <c r="R54" s="107">
        <v>4</v>
      </c>
      <c r="S54" s="20">
        <v>4</v>
      </c>
      <c r="T54" s="20">
        <v>4</v>
      </c>
      <c r="U54" s="20">
        <v>3</v>
      </c>
      <c r="V54" s="20">
        <v>4</v>
      </c>
      <c r="W54" s="20">
        <v>4</v>
      </c>
      <c r="X54" s="20">
        <v>4</v>
      </c>
      <c r="Y54" s="20">
        <v>4</v>
      </c>
      <c r="Z54" s="20">
        <v>5</v>
      </c>
      <c r="AA54" s="20">
        <v>4</v>
      </c>
      <c r="AB54" s="20">
        <v>4</v>
      </c>
      <c r="AC54" s="20">
        <v>4</v>
      </c>
      <c r="AD54" s="20">
        <v>5</v>
      </c>
      <c r="AE54" s="20">
        <v>4</v>
      </c>
      <c r="AF54" s="20">
        <v>4</v>
      </c>
      <c r="AG54" s="20">
        <v>3</v>
      </c>
      <c r="AH54" s="20">
        <v>4</v>
      </c>
      <c r="AI54" s="20"/>
      <c r="AJ54" s="20">
        <v>4</v>
      </c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>
        <v>8</v>
      </c>
      <c r="D55" s="107">
        <v>8</v>
      </c>
      <c r="E55" s="107">
        <v>8</v>
      </c>
      <c r="F55" s="107">
        <v>8</v>
      </c>
      <c r="G55" s="107">
        <v>8</v>
      </c>
      <c r="H55" s="107">
        <v>8</v>
      </c>
      <c r="I55" s="107">
        <v>8</v>
      </c>
      <c r="J55" s="107">
        <v>8</v>
      </c>
      <c r="K55" s="107">
        <v>8</v>
      </c>
      <c r="L55" s="107">
        <v>8</v>
      </c>
      <c r="M55" s="107">
        <v>9</v>
      </c>
      <c r="N55" s="107">
        <v>8</v>
      </c>
      <c r="O55" s="107">
        <v>7</v>
      </c>
      <c r="P55" s="107">
        <v>8</v>
      </c>
      <c r="Q55" s="107">
        <v>7</v>
      </c>
      <c r="R55" s="107">
        <v>8</v>
      </c>
      <c r="S55" s="20">
        <v>8</v>
      </c>
      <c r="T55" s="20">
        <v>7</v>
      </c>
      <c r="U55" s="20">
        <v>8</v>
      </c>
      <c r="V55" s="20">
        <v>8</v>
      </c>
      <c r="W55" s="20">
        <v>8</v>
      </c>
      <c r="X55" s="20">
        <v>8</v>
      </c>
      <c r="Y55" s="20">
        <v>7</v>
      </c>
      <c r="Z55" s="20">
        <v>8</v>
      </c>
      <c r="AA55" s="20">
        <v>8</v>
      </c>
      <c r="AB55" s="20">
        <v>7</v>
      </c>
      <c r="AC55" s="20">
        <v>7</v>
      </c>
      <c r="AD55" s="20">
        <v>8</v>
      </c>
      <c r="AE55" s="20">
        <v>8</v>
      </c>
      <c r="AF55" s="20">
        <v>8</v>
      </c>
      <c r="AG55" s="20">
        <v>8</v>
      </c>
      <c r="AH55" s="20">
        <v>8</v>
      </c>
      <c r="AI55" s="20">
        <v>8</v>
      </c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>
        <v>8</v>
      </c>
      <c r="D56" s="107">
        <v>8</v>
      </c>
      <c r="E56" s="107">
        <v>8</v>
      </c>
      <c r="F56" s="107">
        <v>7</v>
      </c>
      <c r="G56" s="107">
        <v>7</v>
      </c>
      <c r="H56" s="107">
        <v>8</v>
      </c>
      <c r="I56" s="107">
        <v>7</v>
      </c>
      <c r="J56" s="107">
        <v>7</v>
      </c>
      <c r="K56" s="107">
        <v>8</v>
      </c>
      <c r="L56" s="107">
        <v>8</v>
      </c>
      <c r="M56" s="107">
        <v>7</v>
      </c>
      <c r="N56" s="107">
        <v>8</v>
      </c>
      <c r="O56" s="107">
        <v>7</v>
      </c>
      <c r="P56" s="107">
        <v>8</v>
      </c>
      <c r="Q56" s="107">
        <v>8</v>
      </c>
      <c r="R56" s="107">
        <v>7</v>
      </c>
      <c r="S56" s="20">
        <v>8</v>
      </c>
      <c r="T56" s="20">
        <v>8</v>
      </c>
      <c r="U56" s="20">
        <v>8</v>
      </c>
      <c r="V56" s="20">
        <v>7</v>
      </c>
      <c r="W56" s="20">
        <v>8</v>
      </c>
      <c r="X56" s="20">
        <v>8</v>
      </c>
      <c r="Y56" s="20">
        <v>8</v>
      </c>
      <c r="Z56" s="20">
        <v>8</v>
      </c>
      <c r="AA56" s="20">
        <v>8</v>
      </c>
      <c r="AB56" s="20">
        <v>8</v>
      </c>
      <c r="AC56" s="20">
        <v>8</v>
      </c>
      <c r="AD56" s="20">
        <v>7</v>
      </c>
      <c r="AE56" s="20">
        <v>9</v>
      </c>
      <c r="AF56" s="20">
        <v>8</v>
      </c>
      <c r="AG56" s="20">
        <v>7</v>
      </c>
      <c r="AH56" s="20">
        <v>8</v>
      </c>
      <c r="AI56" s="20"/>
      <c r="AJ56" s="20">
        <v>8</v>
      </c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>
        <v>7</v>
      </c>
      <c r="D57" s="107">
        <v>6</v>
      </c>
      <c r="E57" s="107">
        <v>7</v>
      </c>
      <c r="F57" s="107">
        <v>7</v>
      </c>
      <c r="G57" s="107">
        <v>7</v>
      </c>
      <c r="H57" s="107">
        <v>7</v>
      </c>
      <c r="I57" s="107">
        <v>7</v>
      </c>
      <c r="J57" s="107">
        <v>7</v>
      </c>
      <c r="K57" s="107">
        <v>8</v>
      </c>
      <c r="L57" s="107">
        <v>7</v>
      </c>
      <c r="M57" s="107">
        <v>7</v>
      </c>
      <c r="N57" s="107">
        <v>7</v>
      </c>
      <c r="O57" s="107">
        <v>6</v>
      </c>
      <c r="P57" s="107">
        <v>6</v>
      </c>
      <c r="Q57" s="107">
        <v>7</v>
      </c>
      <c r="R57" s="107">
        <v>8</v>
      </c>
      <c r="S57" s="20">
        <v>6</v>
      </c>
      <c r="T57" s="20">
        <v>6</v>
      </c>
      <c r="U57" s="20">
        <v>7</v>
      </c>
      <c r="V57" s="20">
        <v>7</v>
      </c>
      <c r="W57" s="20">
        <v>5</v>
      </c>
      <c r="X57" s="20">
        <v>6</v>
      </c>
      <c r="Y57" s="20">
        <v>6</v>
      </c>
      <c r="Z57" s="20">
        <v>7</v>
      </c>
      <c r="AA57" s="20">
        <v>6</v>
      </c>
      <c r="AB57" s="20">
        <v>6</v>
      </c>
      <c r="AC57" s="20">
        <v>6</v>
      </c>
      <c r="AD57" s="20">
        <v>7</v>
      </c>
      <c r="AE57" s="20">
        <v>7</v>
      </c>
      <c r="AF57" s="20">
        <v>7</v>
      </c>
      <c r="AG57" s="20">
        <v>6</v>
      </c>
      <c r="AH57" s="20">
        <v>7</v>
      </c>
      <c r="AI57" s="20"/>
      <c r="AJ57" s="20">
        <v>6</v>
      </c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>
        <v>7</v>
      </c>
      <c r="D58" s="107">
        <v>8</v>
      </c>
      <c r="E58" s="107">
        <v>6</v>
      </c>
      <c r="F58" s="107">
        <v>7</v>
      </c>
      <c r="G58" s="107">
        <v>7</v>
      </c>
      <c r="H58" s="107">
        <v>7</v>
      </c>
      <c r="I58" s="107">
        <v>7</v>
      </c>
      <c r="J58" s="107">
        <v>7</v>
      </c>
      <c r="K58" s="107">
        <v>8</v>
      </c>
      <c r="L58" s="107">
        <v>7</v>
      </c>
      <c r="M58" s="107">
        <v>7</v>
      </c>
      <c r="N58" s="107">
        <v>8</v>
      </c>
      <c r="O58" s="107">
        <v>8</v>
      </c>
      <c r="P58" s="107">
        <v>7</v>
      </c>
      <c r="Q58" s="107">
        <v>7</v>
      </c>
      <c r="R58" s="107">
        <v>8</v>
      </c>
      <c r="S58" s="20">
        <v>8</v>
      </c>
      <c r="T58" s="20">
        <v>8</v>
      </c>
      <c r="U58" s="20">
        <v>7</v>
      </c>
      <c r="V58" s="20">
        <v>8</v>
      </c>
      <c r="W58" s="20">
        <v>7</v>
      </c>
      <c r="X58" s="20">
        <v>7</v>
      </c>
      <c r="Y58" s="20">
        <v>7</v>
      </c>
      <c r="Z58" s="20">
        <v>8</v>
      </c>
      <c r="AA58" s="20">
        <v>8</v>
      </c>
      <c r="AB58" s="20">
        <v>8</v>
      </c>
      <c r="AC58" s="20">
        <v>7</v>
      </c>
      <c r="AD58" s="20">
        <v>8</v>
      </c>
      <c r="AE58" s="20">
        <v>7</v>
      </c>
      <c r="AF58" s="20">
        <v>7</v>
      </c>
      <c r="AG58" s="20">
        <v>6</v>
      </c>
      <c r="AH58" s="20">
        <v>7</v>
      </c>
      <c r="AI58" s="20">
        <v>7</v>
      </c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hidden="1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47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48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49</v>
      </c>
    </row>
    <row r="86" spans="1:38" ht="31.5" hidden="1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52</v>
      </c>
    </row>
    <row r="88" spans="1:38" ht="31.5" hidden="1" customHeight="1">
      <c r="A88" s="25">
        <v>5</v>
      </c>
      <c r="B88" s="47" t="s">
        <v>53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54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55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42</v>
      </c>
    </row>
    <row r="91" spans="1:38" ht="31.5" hidden="1" customHeight="1">
      <c r="A91" s="25">
        <v>8</v>
      </c>
      <c r="B91" s="47" t="s">
        <v>56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57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58</v>
      </c>
    </row>
    <row r="93" spans="1:38" ht="44.25" hidden="1" customHeight="1" thickBot="1">
      <c r="A93" s="25">
        <v>10</v>
      </c>
      <c r="B93" s="47" t="s">
        <v>59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64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hidden="1" customHeight="1">
      <c r="A115" s="99">
        <v>2</v>
      </c>
      <c r="B115" s="100" t="s">
        <v>66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sqref="A1:IV6553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67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hidden="1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47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48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49</v>
      </c>
    </row>
    <row r="86" spans="1:38" ht="31.5" hidden="1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52</v>
      </c>
    </row>
    <row r="88" spans="1:38" ht="31.5" hidden="1" customHeight="1">
      <c r="A88" s="25">
        <v>5</v>
      </c>
      <c r="B88" s="47" t="s">
        <v>53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54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55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42</v>
      </c>
    </row>
    <row r="91" spans="1:38" ht="31.5" hidden="1" customHeight="1">
      <c r="A91" s="25">
        <v>8</v>
      </c>
      <c r="B91" s="47" t="s">
        <v>56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57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58</v>
      </c>
    </row>
    <row r="93" spans="1:38" ht="44.25" hidden="1" customHeight="1" thickBot="1">
      <c r="A93" s="25">
        <v>10</v>
      </c>
      <c r="B93" s="47" t="s">
        <v>59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64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hidden="1" customHeight="1">
      <c r="A115" s="99">
        <v>2</v>
      </c>
      <c r="B115" s="100" t="s">
        <v>66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118"/>
  <sheetViews>
    <sheetView topLeftCell="A41" zoomScale="60" zoomScaleNormal="60" workbookViewId="0">
      <selection activeCell="X112" sqref="X112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5</v>
      </c>
      <c r="D44" s="106">
        <v>6</v>
      </c>
      <c r="E44" s="106">
        <v>5</v>
      </c>
      <c r="F44" s="106">
        <v>6</v>
      </c>
      <c r="G44" s="106">
        <v>4</v>
      </c>
      <c r="H44" s="106">
        <v>5</v>
      </c>
      <c r="I44" s="106">
        <v>5</v>
      </c>
      <c r="J44" s="106">
        <v>5</v>
      </c>
      <c r="K44" s="106">
        <v>5</v>
      </c>
      <c r="L44" s="106">
        <v>5</v>
      </c>
      <c r="M44" s="106">
        <v>5</v>
      </c>
      <c r="N44" s="106">
        <v>4</v>
      </c>
      <c r="O44" s="106">
        <v>5</v>
      </c>
      <c r="P44" s="106">
        <v>5</v>
      </c>
      <c r="Q44" s="106">
        <v>6</v>
      </c>
      <c r="R44" s="106">
        <v>5</v>
      </c>
      <c r="S44" s="14">
        <v>5</v>
      </c>
      <c r="T44" s="14">
        <v>6</v>
      </c>
      <c r="U44" s="14">
        <v>6</v>
      </c>
      <c r="V44" s="14">
        <v>5</v>
      </c>
      <c r="W44" s="14">
        <v>5</v>
      </c>
      <c r="X44" s="14">
        <v>6</v>
      </c>
      <c r="Y44" s="14">
        <v>5</v>
      </c>
      <c r="Z44" s="14">
        <v>5</v>
      </c>
      <c r="AA44" s="14">
        <v>5</v>
      </c>
      <c r="AB44" s="14">
        <v>6</v>
      </c>
      <c r="AC44" s="14">
        <v>6</v>
      </c>
      <c r="AD44" s="14">
        <v>5</v>
      </c>
      <c r="AE44" s="14">
        <v>4</v>
      </c>
      <c r="AF44" s="14">
        <v>4</v>
      </c>
      <c r="AG44" s="14">
        <v>5</v>
      </c>
      <c r="AH44" s="14">
        <v>5</v>
      </c>
      <c r="AI44" s="14"/>
      <c r="AJ44" s="14">
        <v>4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5</v>
      </c>
      <c r="D46" s="107">
        <v>4</v>
      </c>
      <c r="E46" s="107">
        <v>4</v>
      </c>
      <c r="F46" s="107">
        <v>5</v>
      </c>
      <c r="G46" s="107">
        <v>4</v>
      </c>
      <c r="H46" s="107">
        <v>5</v>
      </c>
      <c r="I46" s="107">
        <v>6</v>
      </c>
      <c r="J46" s="107">
        <v>5</v>
      </c>
      <c r="K46" s="107">
        <v>6</v>
      </c>
      <c r="L46" s="107">
        <v>5</v>
      </c>
      <c r="M46" s="107">
        <v>6</v>
      </c>
      <c r="N46" s="107">
        <v>5</v>
      </c>
      <c r="O46" s="107">
        <v>4</v>
      </c>
      <c r="P46" s="107">
        <v>5</v>
      </c>
      <c r="Q46" s="107">
        <v>5</v>
      </c>
      <c r="R46" s="107">
        <v>5</v>
      </c>
      <c r="S46" s="20">
        <v>3</v>
      </c>
      <c r="T46" s="20">
        <v>4</v>
      </c>
      <c r="U46" s="20">
        <v>5</v>
      </c>
      <c r="V46" s="20">
        <v>5</v>
      </c>
      <c r="W46" s="20">
        <v>5</v>
      </c>
      <c r="X46" s="20">
        <v>5</v>
      </c>
      <c r="Y46" s="20">
        <v>5</v>
      </c>
      <c r="Z46" s="20">
        <v>5</v>
      </c>
      <c r="AA46" s="20">
        <v>3</v>
      </c>
      <c r="AB46" s="20">
        <v>4</v>
      </c>
      <c r="AC46" s="20">
        <v>5</v>
      </c>
      <c r="AD46" s="20">
        <v>5</v>
      </c>
      <c r="AE46" s="20">
        <v>5</v>
      </c>
      <c r="AF46" s="20">
        <v>4</v>
      </c>
      <c r="AG46" s="20">
        <v>6</v>
      </c>
      <c r="AH46" s="20">
        <v>6</v>
      </c>
      <c r="AI46" s="20"/>
      <c r="AJ46" s="20">
        <v>4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8</v>
      </c>
      <c r="F47" s="107">
        <v>7</v>
      </c>
      <c r="G47" s="107">
        <v>7</v>
      </c>
      <c r="H47" s="107">
        <v>8</v>
      </c>
      <c r="I47" s="107">
        <v>7</v>
      </c>
      <c r="J47" s="107">
        <v>7</v>
      </c>
      <c r="K47" s="107">
        <v>7</v>
      </c>
      <c r="L47" s="107">
        <v>8</v>
      </c>
      <c r="M47" s="107">
        <v>8</v>
      </c>
      <c r="N47" s="107">
        <v>7</v>
      </c>
      <c r="O47" s="107">
        <v>6</v>
      </c>
      <c r="P47" s="107">
        <v>6</v>
      </c>
      <c r="Q47" s="107">
        <v>7</v>
      </c>
      <c r="R47" s="107">
        <v>7</v>
      </c>
      <c r="S47" s="20">
        <v>8</v>
      </c>
      <c r="T47" s="20">
        <v>8</v>
      </c>
      <c r="U47" s="20">
        <v>8</v>
      </c>
      <c r="V47" s="20">
        <v>7</v>
      </c>
      <c r="W47" s="20">
        <v>6</v>
      </c>
      <c r="X47" s="20">
        <v>6</v>
      </c>
      <c r="Y47" s="20">
        <v>8</v>
      </c>
      <c r="Z47" s="20">
        <v>7</v>
      </c>
      <c r="AA47" s="20">
        <v>8</v>
      </c>
      <c r="AB47" s="20">
        <v>8</v>
      </c>
      <c r="AC47" s="20">
        <v>8</v>
      </c>
      <c r="AD47" s="20">
        <v>7</v>
      </c>
      <c r="AE47" s="20">
        <v>8</v>
      </c>
      <c r="AF47" s="20">
        <v>7</v>
      </c>
      <c r="AG47" s="20">
        <v>8</v>
      </c>
      <c r="AH47" s="20">
        <v>7</v>
      </c>
      <c r="AI47" s="20"/>
      <c r="AJ47" s="20">
        <v>7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4</v>
      </c>
      <c r="D48" s="107">
        <v>5</v>
      </c>
      <c r="E48" s="107">
        <v>5</v>
      </c>
      <c r="F48" s="107">
        <v>5</v>
      </c>
      <c r="G48" s="107">
        <v>4</v>
      </c>
      <c r="H48" s="107">
        <v>5</v>
      </c>
      <c r="I48" s="107">
        <v>5</v>
      </c>
      <c r="J48" s="107">
        <v>5</v>
      </c>
      <c r="K48" s="107">
        <v>5</v>
      </c>
      <c r="L48" s="107">
        <v>5</v>
      </c>
      <c r="M48" s="107">
        <v>5</v>
      </c>
      <c r="N48" s="107">
        <v>5</v>
      </c>
      <c r="O48" s="107">
        <v>5</v>
      </c>
      <c r="P48" s="107">
        <v>5</v>
      </c>
      <c r="Q48" s="107">
        <v>6</v>
      </c>
      <c r="R48" s="107">
        <v>5</v>
      </c>
      <c r="S48" s="20">
        <v>5</v>
      </c>
      <c r="T48" s="20">
        <v>5</v>
      </c>
      <c r="U48" s="20">
        <v>5</v>
      </c>
      <c r="V48" s="20">
        <v>5</v>
      </c>
      <c r="W48" s="20">
        <v>4</v>
      </c>
      <c r="X48" s="20">
        <v>5</v>
      </c>
      <c r="Y48" s="20">
        <v>5</v>
      </c>
      <c r="Z48" s="20">
        <v>5</v>
      </c>
      <c r="AA48" s="20">
        <v>5</v>
      </c>
      <c r="AB48" s="20">
        <v>5</v>
      </c>
      <c r="AC48" s="20">
        <v>5</v>
      </c>
      <c r="AD48" s="20">
        <v>5</v>
      </c>
      <c r="AE48" s="20">
        <v>4</v>
      </c>
      <c r="AF48" s="20">
        <v>6</v>
      </c>
      <c r="AG48" s="20">
        <v>5</v>
      </c>
      <c r="AH48" s="20">
        <v>5</v>
      </c>
      <c r="AI48" s="20"/>
      <c r="AJ48" s="20">
        <v>4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67</v>
      </c>
      <c r="C49" s="85">
        <v>7</v>
      </c>
      <c r="D49" s="107">
        <v>8</v>
      </c>
      <c r="E49" s="107">
        <v>9</v>
      </c>
      <c r="F49" s="107">
        <v>7</v>
      </c>
      <c r="G49" s="107">
        <v>9</v>
      </c>
      <c r="H49" s="107">
        <v>8</v>
      </c>
      <c r="I49" s="107">
        <v>9</v>
      </c>
      <c r="J49" s="107">
        <v>7</v>
      </c>
      <c r="K49" s="107">
        <v>8</v>
      </c>
      <c r="L49" s="107">
        <v>8</v>
      </c>
      <c r="M49" s="107">
        <v>9</v>
      </c>
      <c r="N49" s="107">
        <v>7</v>
      </c>
      <c r="O49" s="107">
        <v>6</v>
      </c>
      <c r="P49" s="107">
        <v>7</v>
      </c>
      <c r="Q49" s="107">
        <v>8</v>
      </c>
      <c r="R49" s="107">
        <v>7</v>
      </c>
      <c r="S49" s="20">
        <v>7</v>
      </c>
      <c r="T49" s="20">
        <v>8</v>
      </c>
      <c r="U49" s="20">
        <v>8</v>
      </c>
      <c r="V49" s="20">
        <v>7</v>
      </c>
      <c r="W49" s="20">
        <v>7</v>
      </c>
      <c r="X49" s="20">
        <v>7</v>
      </c>
      <c r="Y49" s="20">
        <v>8</v>
      </c>
      <c r="Z49" s="20">
        <v>7</v>
      </c>
      <c r="AA49" s="20">
        <v>7</v>
      </c>
      <c r="AB49" s="20">
        <v>8</v>
      </c>
      <c r="AC49" s="20">
        <v>8</v>
      </c>
      <c r="AD49" s="20">
        <v>7</v>
      </c>
      <c r="AE49" s="20">
        <v>8</v>
      </c>
      <c r="AF49" s="20">
        <v>8</v>
      </c>
      <c r="AG49" s="20">
        <v>9</v>
      </c>
      <c r="AH49" s="20">
        <v>7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32</v>
      </c>
      <c r="C50" s="85">
        <v>5</v>
      </c>
      <c r="D50" s="107">
        <v>6</v>
      </c>
      <c r="E50" s="107">
        <v>6</v>
      </c>
      <c r="F50" s="107">
        <v>5</v>
      </c>
      <c r="G50" s="107">
        <v>5</v>
      </c>
      <c r="H50" s="107">
        <v>6</v>
      </c>
      <c r="I50" s="107">
        <v>6</v>
      </c>
      <c r="J50" s="107">
        <v>5</v>
      </c>
      <c r="K50" s="107">
        <v>4</v>
      </c>
      <c r="L50" s="107">
        <v>6</v>
      </c>
      <c r="M50" s="107">
        <v>6</v>
      </c>
      <c r="N50" s="107">
        <v>5</v>
      </c>
      <c r="O50" s="107">
        <v>5</v>
      </c>
      <c r="P50" s="107">
        <v>5</v>
      </c>
      <c r="Q50" s="107">
        <v>6</v>
      </c>
      <c r="R50" s="107">
        <v>5</v>
      </c>
      <c r="S50" s="20">
        <v>6</v>
      </c>
      <c r="T50" s="20">
        <v>6</v>
      </c>
      <c r="U50" s="20">
        <v>6</v>
      </c>
      <c r="V50" s="20">
        <v>5</v>
      </c>
      <c r="W50" s="20">
        <v>6</v>
      </c>
      <c r="X50" s="20">
        <v>5</v>
      </c>
      <c r="Y50" s="20">
        <v>6</v>
      </c>
      <c r="Z50" s="20">
        <v>5</v>
      </c>
      <c r="AA50" s="20">
        <v>6</v>
      </c>
      <c r="AB50" s="20">
        <v>6</v>
      </c>
      <c r="AC50" s="20">
        <v>6</v>
      </c>
      <c r="AD50" s="20">
        <v>5</v>
      </c>
      <c r="AE50" s="20">
        <v>5</v>
      </c>
      <c r="AF50" s="20">
        <v>6</v>
      </c>
      <c r="AG50" s="20">
        <v>6</v>
      </c>
      <c r="AH50" s="20">
        <v>7</v>
      </c>
      <c r="AI50" s="20">
        <v>5</v>
      </c>
      <c r="AJ50" s="20">
        <v>6</v>
      </c>
      <c r="AK50" s="82">
        <v>44602</v>
      </c>
      <c r="AL50" s="82" t="s">
        <v>33</v>
      </c>
    </row>
    <row r="51" spans="1:38" ht="31.5" customHeight="1">
      <c r="A51" s="25">
        <v>8</v>
      </c>
      <c r="B51" s="22" t="s">
        <v>34</v>
      </c>
      <c r="C51" s="85">
        <v>5</v>
      </c>
      <c r="D51" s="107">
        <v>5</v>
      </c>
      <c r="E51" s="107">
        <v>6</v>
      </c>
      <c r="F51" s="107">
        <v>6</v>
      </c>
      <c r="G51" s="107">
        <v>6</v>
      </c>
      <c r="H51" s="107">
        <v>6</v>
      </c>
      <c r="I51" s="107">
        <v>6</v>
      </c>
      <c r="J51" s="107">
        <v>6</v>
      </c>
      <c r="K51" s="107">
        <v>7</v>
      </c>
      <c r="L51" s="107">
        <v>6</v>
      </c>
      <c r="M51" s="107">
        <v>6</v>
      </c>
      <c r="N51" s="107">
        <v>6</v>
      </c>
      <c r="O51" s="107">
        <v>5</v>
      </c>
      <c r="P51" s="107">
        <v>6</v>
      </c>
      <c r="Q51" s="107">
        <v>6</v>
      </c>
      <c r="R51" s="107">
        <v>6</v>
      </c>
      <c r="S51" s="20">
        <v>6</v>
      </c>
      <c r="T51" s="20">
        <v>6</v>
      </c>
      <c r="U51" s="20">
        <v>6</v>
      </c>
      <c r="V51" s="20">
        <v>6</v>
      </c>
      <c r="W51" s="20">
        <v>5</v>
      </c>
      <c r="X51" s="20">
        <v>6</v>
      </c>
      <c r="Y51" s="20">
        <v>6</v>
      </c>
      <c r="Z51" s="20">
        <v>6</v>
      </c>
      <c r="AA51" s="20">
        <v>6</v>
      </c>
      <c r="AB51" s="20">
        <v>6</v>
      </c>
      <c r="AC51" s="20">
        <v>6</v>
      </c>
      <c r="AD51" s="20">
        <v>6</v>
      </c>
      <c r="AE51" s="20">
        <v>7</v>
      </c>
      <c r="AF51" s="20">
        <v>7</v>
      </c>
      <c r="AG51" s="20">
        <v>6</v>
      </c>
      <c r="AH51" s="20">
        <v>6</v>
      </c>
      <c r="AI51" s="20"/>
      <c r="AJ51" s="20">
        <v>7</v>
      </c>
      <c r="AK51" s="82">
        <v>44602</v>
      </c>
      <c r="AL51" s="40" t="s">
        <v>35</v>
      </c>
    </row>
    <row r="52" spans="1:38" ht="31.5" customHeight="1">
      <c r="A52" s="25">
        <v>9</v>
      </c>
      <c r="B52" s="22" t="s">
        <v>36</v>
      </c>
      <c r="C52" s="85">
        <v>7</v>
      </c>
      <c r="D52" s="107">
        <v>8</v>
      </c>
      <c r="E52" s="107">
        <v>8</v>
      </c>
      <c r="F52" s="107">
        <v>7</v>
      </c>
      <c r="G52" s="107">
        <v>6</v>
      </c>
      <c r="H52" s="107">
        <v>7</v>
      </c>
      <c r="I52" s="107">
        <v>8</v>
      </c>
      <c r="J52" s="107">
        <v>7</v>
      </c>
      <c r="K52" s="107">
        <v>6</v>
      </c>
      <c r="L52" s="107">
        <v>7</v>
      </c>
      <c r="M52" s="107">
        <v>7</v>
      </c>
      <c r="N52" s="107">
        <v>7</v>
      </c>
      <c r="O52" s="107">
        <v>6</v>
      </c>
      <c r="P52" s="107">
        <v>7</v>
      </c>
      <c r="Q52" s="107">
        <v>7</v>
      </c>
      <c r="R52" s="107">
        <v>7</v>
      </c>
      <c r="S52" s="20">
        <v>5</v>
      </c>
      <c r="T52" s="20">
        <v>6</v>
      </c>
      <c r="U52" s="20">
        <v>7</v>
      </c>
      <c r="V52" s="20">
        <v>7</v>
      </c>
      <c r="W52" s="20">
        <v>6</v>
      </c>
      <c r="X52" s="20">
        <v>7</v>
      </c>
      <c r="Y52" s="20">
        <v>7</v>
      </c>
      <c r="Z52" s="20">
        <v>7</v>
      </c>
      <c r="AA52" s="20">
        <v>5</v>
      </c>
      <c r="AB52" s="20">
        <v>6</v>
      </c>
      <c r="AC52" s="20">
        <v>7</v>
      </c>
      <c r="AD52" s="20">
        <v>7</v>
      </c>
      <c r="AE52" s="20">
        <v>7</v>
      </c>
      <c r="AF52" s="20">
        <v>7</v>
      </c>
      <c r="AG52" s="20">
        <v>8</v>
      </c>
      <c r="AH52" s="20">
        <v>7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37</v>
      </c>
      <c r="C53" s="85">
        <v>7</v>
      </c>
      <c r="D53" s="107">
        <v>7</v>
      </c>
      <c r="E53" s="107">
        <v>8</v>
      </c>
      <c r="F53" s="107">
        <v>8</v>
      </c>
      <c r="G53" s="107">
        <v>8</v>
      </c>
      <c r="H53" s="107">
        <v>7</v>
      </c>
      <c r="I53" s="107">
        <v>8</v>
      </c>
      <c r="J53" s="107">
        <v>7</v>
      </c>
      <c r="K53" s="107">
        <v>8</v>
      </c>
      <c r="L53" s="107">
        <v>7</v>
      </c>
      <c r="M53" s="107">
        <v>8</v>
      </c>
      <c r="N53" s="107">
        <v>7</v>
      </c>
      <c r="O53" s="107">
        <v>7</v>
      </c>
      <c r="P53" s="107">
        <v>7</v>
      </c>
      <c r="Q53" s="107">
        <v>8</v>
      </c>
      <c r="R53" s="107">
        <v>7</v>
      </c>
      <c r="S53" s="20">
        <v>7</v>
      </c>
      <c r="T53" s="20">
        <v>6</v>
      </c>
      <c r="U53" s="20">
        <v>8</v>
      </c>
      <c r="V53" s="20">
        <v>7</v>
      </c>
      <c r="W53" s="20">
        <v>6</v>
      </c>
      <c r="X53" s="20">
        <v>7</v>
      </c>
      <c r="Y53" s="20">
        <v>8</v>
      </c>
      <c r="Z53" s="20">
        <v>7</v>
      </c>
      <c r="AA53" s="20">
        <v>7</v>
      </c>
      <c r="AB53" s="20">
        <v>6</v>
      </c>
      <c r="AC53" s="20">
        <v>8</v>
      </c>
      <c r="AD53" s="20">
        <v>7</v>
      </c>
      <c r="AE53" s="20">
        <v>6</v>
      </c>
      <c r="AF53" s="20">
        <v>7</v>
      </c>
      <c r="AG53" s="20">
        <v>7</v>
      </c>
      <c r="AH53" s="20">
        <v>8</v>
      </c>
      <c r="AI53" s="20"/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38</v>
      </c>
      <c r="C54" s="85">
        <v>5</v>
      </c>
      <c r="D54" s="107">
        <v>4</v>
      </c>
      <c r="E54" s="107">
        <v>5</v>
      </c>
      <c r="F54" s="107">
        <v>5</v>
      </c>
      <c r="G54" s="107">
        <v>4</v>
      </c>
      <c r="H54" s="107">
        <v>4</v>
      </c>
      <c r="I54" s="107">
        <v>4</v>
      </c>
      <c r="J54" s="107">
        <v>5</v>
      </c>
      <c r="K54" s="107">
        <v>3</v>
      </c>
      <c r="L54" s="107">
        <v>4</v>
      </c>
      <c r="M54" s="107">
        <v>4</v>
      </c>
      <c r="N54" s="107">
        <v>5</v>
      </c>
      <c r="O54" s="107">
        <v>4</v>
      </c>
      <c r="P54" s="107">
        <v>5</v>
      </c>
      <c r="Q54" s="107">
        <v>5</v>
      </c>
      <c r="R54" s="107">
        <v>5</v>
      </c>
      <c r="S54" s="20">
        <v>5</v>
      </c>
      <c r="T54" s="20">
        <v>5</v>
      </c>
      <c r="U54" s="20">
        <v>5</v>
      </c>
      <c r="V54" s="20">
        <v>5</v>
      </c>
      <c r="W54" s="20">
        <v>4</v>
      </c>
      <c r="X54" s="20">
        <v>5</v>
      </c>
      <c r="Y54" s="20">
        <v>5</v>
      </c>
      <c r="Z54" s="20">
        <v>5</v>
      </c>
      <c r="AA54" s="20">
        <v>5</v>
      </c>
      <c r="AB54" s="20">
        <v>5</v>
      </c>
      <c r="AC54" s="20">
        <v>5</v>
      </c>
      <c r="AD54" s="20">
        <v>5</v>
      </c>
      <c r="AE54" s="20">
        <v>5</v>
      </c>
      <c r="AF54" s="20">
        <v>4</v>
      </c>
      <c r="AG54" s="20">
        <v>4</v>
      </c>
      <c r="AH54" s="20">
        <v>5</v>
      </c>
      <c r="AI54" s="20"/>
      <c r="AJ54" s="20">
        <v>4</v>
      </c>
      <c r="AK54" s="82">
        <v>44603</v>
      </c>
      <c r="AL54" s="40" t="s">
        <v>39</v>
      </c>
    </row>
    <row r="55" spans="1:38" ht="31.5" customHeight="1">
      <c r="A55" s="25">
        <v>12</v>
      </c>
      <c r="B55" s="22" t="s">
        <v>40</v>
      </c>
      <c r="C55" s="85">
        <v>7</v>
      </c>
      <c r="D55" s="107">
        <v>8</v>
      </c>
      <c r="E55" s="107">
        <v>9</v>
      </c>
      <c r="F55" s="107">
        <v>8</v>
      </c>
      <c r="G55" s="107">
        <v>7</v>
      </c>
      <c r="H55" s="107">
        <v>8</v>
      </c>
      <c r="I55" s="107">
        <v>8</v>
      </c>
      <c r="J55" s="107">
        <v>7</v>
      </c>
      <c r="K55" s="107">
        <v>7</v>
      </c>
      <c r="L55" s="107">
        <v>8</v>
      </c>
      <c r="M55" s="107">
        <v>8</v>
      </c>
      <c r="N55" s="107">
        <v>8</v>
      </c>
      <c r="O55" s="107">
        <v>6</v>
      </c>
      <c r="P55" s="107">
        <v>7</v>
      </c>
      <c r="Q55" s="107">
        <v>8</v>
      </c>
      <c r="R55" s="107">
        <v>7</v>
      </c>
      <c r="S55" s="20">
        <v>7</v>
      </c>
      <c r="T55" s="20">
        <v>7</v>
      </c>
      <c r="U55" s="20">
        <v>7</v>
      </c>
      <c r="V55" s="20">
        <v>7</v>
      </c>
      <c r="W55" s="20">
        <v>9</v>
      </c>
      <c r="X55" s="20">
        <v>7</v>
      </c>
      <c r="Y55" s="20">
        <v>7</v>
      </c>
      <c r="Z55" s="20">
        <v>7</v>
      </c>
      <c r="AA55" s="20">
        <v>7</v>
      </c>
      <c r="AB55" s="20">
        <v>7</v>
      </c>
      <c r="AC55" s="20">
        <v>7</v>
      </c>
      <c r="AD55" s="20">
        <v>7</v>
      </c>
      <c r="AE55" s="20">
        <v>7</v>
      </c>
      <c r="AF55" s="20">
        <v>8</v>
      </c>
      <c r="AG55" s="20">
        <v>9</v>
      </c>
      <c r="AH55" s="20">
        <v>7</v>
      </c>
      <c r="AI55" s="20">
        <v>7</v>
      </c>
      <c r="AJ55" s="20">
        <v>9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41</v>
      </c>
      <c r="C56" s="85">
        <v>7</v>
      </c>
      <c r="D56" s="107">
        <v>8</v>
      </c>
      <c r="E56" s="107">
        <v>8</v>
      </c>
      <c r="F56" s="107">
        <v>7</v>
      </c>
      <c r="G56" s="107">
        <v>7</v>
      </c>
      <c r="H56" s="107">
        <v>8</v>
      </c>
      <c r="I56" s="107">
        <v>8</v>
      </c>
      <c r="J56" s="107">
        <v>7</v>
      </c>
      <c r="K56" s="107">
        <v>8</v>
      </c>
      <c r="L56" s="107">
        <v>8</v>
      </c>
      <c r="M56" s="107">
        <v>8</v>
      </c>
      <c r="N56" s="107">
        <v>7</v>
      </c>
      <c r="O56" s="107">
        <v>7</v>
      </c>
      <c r="P56" s="107">
        <v>8</v>
      </c>
      <c r="Q56" s="107">
        <v>8</v>
      </c>
      <c r="R56" s="107">
        <v>7</v>
      </c>
      <c r="S56" s="20">
        <v>6</v>
      </c>
      <c r="T56" s="20">
        <v>7</v>
      </c>
      <c r="U56" s="20">
        <v>8</v>
      </c>
      <c r="V56" s="20">
        <v>7</v>
      </c>
      <c r="W56" s="20">
        <v>7</v>
      </c>
      <c r="X56" s="20">
        <v>8</v>
      </c>
      <c r="Y56" s="20">
        <v>8</v>
      </c>
      <c r="Z56" s="20">
        <v>7</v>
      </c>
      <c r="AA56" s="20">
        <v>6</v>
      </c>
      <c r="AB56" s="20">
        <v>7</v>
      </c>
      <c r="AC56" s="20">
        <v>8</v>
      </c>
      <c r="AD56" s="20">
        <v>7</v>
      </c>
      <c r="AE56" s="20">
        <v>7</v>
      </c>
      <c r="AF56" s="20">
        <v>8</v>
      </c>
      <c r="AG56" s="20">
        <v>9</v>
      </c>
      <c r="AH56" s="20">
        <v>7</v>
      </c>
      <c r="AI56" s="20"/>
      <c r="AJ56" s="20">
        <v>7</v>
      </c>
      <c r="AK56" s="82">
        <v>44604</v>
      </c>
      <c r="AL56" s="40" t="s">
        <v>42</v>
      </c>
    </row>
    <row r="57" spans="1:38" ht="31.5" customHeight="1">
      <c r="A57" s="25">
        <v>14</v>
      </c>
      <c r="B57" s="22" t="s">
        <v>43</v>
      </c>
      <c r="C57" s="85">
        <v>6</v>
      </c>
      <c r="D57" s="107">
        <v>6</v>
      </c>
      <c r="E57" s="107">
        <v>7</v>
      </c>
      <c r="F57" s="107">
        <v>6</v>
      </c>
      <c r="G57" s="107">
        <v>6</v>
      </c>
      <c r="H57" s="107">
        <v>7</v>
      </c>
      <c r="I57" s="107">
        <v>6</v>
      </c>
      <c r="J57" s="107">
        <v>6</v>
      </c>
      <c r="K57" s="107">
        <v>7</v>
      </c>
      <c r="L57" s="107">
        <v>7</v>
      </c>
      <c r="M57" s="107">
        <v>6</v>
      </c>
      <c r="N57" s="107">
        <v>6</v>
      </c>
      <c r="O57" s="107">
        <v>6</v>
      </c>
      <c r="P57" s="107">
        <v>6</v>
      </c>
      <c r="Q57" s="107">
        <v>7</v>
      </c>
      <c r="R57" s="107">
        <v>6</v>
      </c>
      <c r="S57" s="20">
        <v>6</v>
      </c>
      <c r="T57" s="20">
        <v>7</v>
      </c>
      <c r="U57" s="20">
        <v>7</v>
      </c>
      <c r="V57" s="20">
        <v>6</v>
      </c>
      <c r="W57" s="20">
        <v>5</v>
      </c>
      <c r="X57" s="20">
        <v>6</v>
      </c>
      <c r="Y57" s="20">
        <v>6</v>
      </c>
      <c r="Z57" s="20">
        <v>6</v>
      </c>
      <c r="AA57" s="20">
        <v>6</v>
      </c>
      <c r="AB57" s="20">
        <v>7</v>
      </c>
      <c r="AC57" s="20">
        <v>7</v>
      </c>
      <c r="AD57" s="20">
        <v>6</v>
      </c>
      <c r="AE57" s="20">
        <v>7</v>
      </c>
      <c r="AF57" s="20">
        <v>6</v>
      </c>
      <c r="AG57" s="20">
        <v>7</v>
      </c>
      <c r="AH57" s="20">
        <v>6</v>
      </c>
      <c r="AI57" s="20"/>
      <c r="AJ57" s="20">
        <v>7</v>
      </c>
      <c r="AK57" s="82">
        <v>44604</v>
      </c>
      <c r="AL57" s="40" t="s">
        <v>44</v>
      </c>
    </row>
    <row r="58" spans="1:38" ht="31.5" customHeight="1" thickBot="1">
      <c r="A58" s="25">
        <v>15</v>
      </c>
      <c r="B58" s="22" t="s">
        <v>45</v>
      </c>
      <c r="C58" s="85">
        <v>7</v>
      </c>
      <c r="D58" s="107">
        <v>8</v>
      </c>
      <c r="E58" s="107">
        <v>8</v>
      </c>
      <c r="F58" s="107">
        <v>7</v>
      </c>
      <c r="G58" s="107">
        <v>8</v>
      </c>
      <c r="H58" s="107">
        <v>7</v>
      </c>
      <c r="I58" s="107">
        <v>8</v>
      </c>
      <c r="J58" s="107">
        <v>7</v>
      </c>
      <c r="K58" s="107">
        <v>8</v>
      </c>
      <c r="L58" s="107">
        <v>7</v>
      </c>
      <c r="M58" s="107">
        <v>8</v>
      </c>
      <c r="N58" s="107">
        <v>7</v>
      </c>
      <c r="O58" s="107">
        <v>7</v>
      </c>
      <c r="P58" s="107">
        <v>7</v>
      </c>
      <c r="Q58" s="107">
        <v>8</v>
      </c>
      <c r="R58" s="107">
        <v>7</v>
      </c>
      <c r="S58" s="20">
        <v>8</v>
      </c>
      <c r="T58" s="20">
        <v>8</v>
      </c>
      <c r="U58" s="20">
        <v>8</v>
      </c>
      <c r="V58" s="20">
        <v>7</v>
      </c>
      <c r="W58" s="20">
        <v>6</v>
      </c>
      <c r="X58" s="20">
        <v>7</v>
      </c>
      <c r="Y58" s="20">
        <v>8</v>
      </c>
      <c r="Z58" s="20">
        <v>7</v>
      </c>
      <c r="AA58" s="20">
        <v>8</v>
      </c>
      <c r="AB58" s="20">
        <v>8</v>
      </c>
      <c r="AC58" s="20">
        <v>9</v>
      </c>
      <c r="AD58" s="20">
        <v>7</v>
      </c>
      <c r="AE58" s="20">
        <v>8</v>
      </c>
      <c r="AF58" s="20">
        <v>8</v>
      </c>
      <c r="AG58" s="20">
        <v>9</v>
      </c>
      <c r="AH58" s="20">
        <v>7</v>
      </c>
      <c r="AI58" s="20">
        <v>8</v>
      </c>
      <c r="AJ58" s="20">
        <v>8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customHeight="1" thickBot="1"/>
    <row r="81" spans="1:38" ht="31.5" customHeight="1" thickBot="1">
      <c r="A81" s="201" t="s">
        <v>46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47</v>
      </c>
      <c r="C84" s="50">
        <v>6</v>
      </c>
      <c r="D84" s="106">
        <v>5</v>
      </c>
      <c r="E84" s="106">
        <v>7</v>
      </c>
      <c r="F84" s="106">
        <v>7</v>
      </c>
      <c r="G84" s="106">
        <v>8</v>
      </c>
      <c r="H84" s="106">
        <v>7</v>
      </c>
      <c r="I84" s="106">
        <v>9</v>
      </c>
      <c r="J84" s="106">
        <v>8</v>
      </c>
      <c r="K84" s="106">
        <v>8</v>
      </c>
      <c r="L84" s="106">
        <v>7</v>
      </c>
      <c r="M84" s="106">
        <v>9</v>
      </c>
      <c r="N84" s="106">
        <v>8</v>
      </c>
      <c r="O84" s="106">
        <v>7</v>
      </c>
      <c r="P84" s="106">
        <v>6</v>
      </c>
      <c r="Q84" s="106">
        <v>9</v>
      </c>
      <c r="R84" s="106">
        <v>10</v>
      </c>
      <c r="S84" s="14">
        <v>9</v>
      </c>
      <c r="T84" s="14">
        <v>6</v>
      </c>
      <c r="U84" s="14">
        <v>8</v>
      </c>
      <c r="V84" s="14">
        <v>9</v>
      </c>
      <c r="W84" s="14">
        <v>7</v>
      </c>
      <c r="X84" s="14">
        <v>6</v>
      </c>
      <c r="Y84" s="14">
        <v>9</v>
      </c>
      <c r="Z84" s="14">
        <v>10</v>
      </c>
      <c r="AA84" s="14">
        <v>9</v>
      </c>
      <c r="AB84" s="14">
        <v>6</v>
      </c>
      <c r="AC84" s="14">
        <v>8</v>
      </c>
      <c r="AD84" s="14">
        <v>9</v>
      </c>
      <c r="AE84" s="14">
        <v>8</v>
      </c>
      <c r="AF84" s="14">
        <v>8</v>
      </c>
      <c r="AG84" s="14">
        <v>9</v>
      </c>
      <c r="AH84" s="14">
        <v>10</v>
      </c>
      <c r="AI84" s="14"/>
      <c r="AJ84" s="14">
        <v>8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48</v>
      </c>
      <c r="C85" s="51">
        <v>4</v>
      </c>
      <c r="D85" s="108">
        <v>4</v>
      </c>
      <c r="E85" s="108">
        <v>4</v>
      </c>
      <c r="F85" s="108">
        <v>6</v>
      </c>
      <c r="G85" s="108">
        <v>5</v>
      </c>
      <c r="H85" s="108">
        <v>5</v>
      </c>
      <c r="I85" s="108">
        <v>6</v>
      </c>
      <c r="J85" s="108">
        <v>6</v>
      </c>
      <c r="K85" s="108">
        <v>4</v>
      </c>
      <c r="L85" s="108">
        <v>5</v>
      </c>
      <c r="M85" s="108">
        <v>6</v>
      </c>
      <c r="N85" s="108">
        <v>5</v>
      </c>
      <c r="O85" s="108">
        <v>4</v>
      </c>
      <c r="P85" s="108">
        <v>5</v>
      </c>
      <c r="Q85" s="108">
        <v>4</v>
      </c>
      <c r="R85" s="108">
        <v>6</v>
      </c>
      <c r="S85" s="1">
        <v>5</v>
      </c>
      <c r="T85" s="1">
        <v>5</v>
      </c>
      <c r="U85" s="1">
        <v>4</v>
      </c>
      <c r="V85" s="1">
        <v>6</v>
      </c>
      <c r="W85" s="1">
        <v>4</v>
      </c>
      <c r="X85" s="1">
        <v>5</v>
      </c>
      <c r="Y85" s="1">
        <v>4</v>
      </c>
      <c r="Z85" s="1">
        <v>6</v>
      </c>
      <c r="AA85" s="1">
        <v>5</v>
      </c>
      <c r="AB85" s="1">
        <v>5</v>
      </c>
      <c r="AC85" s="1">
        <v>4</v>
      </c>
      <c r="AD85" s="1">
        <v>6</v>
      </c>
      <c r="AE85" s="1">
        <v>3</v>
      </c>
      <c r="AF85" s="1">
        <v>4</v>
      </c>
      <c r="AG85" s="1">
        <v>4</v>
      </c>
      <c r="AH85" s="1">
        <v>5</v>
      </c>
      <c r="AI85" s="1"/>
      <c r="AJ85" s="1">
        <v>5</v>
      </c>
      <c r="AK85" s="54">
        <v>44600</v>
      </c>
      <c r="AL85" s="17" t="s">
        <v>49</v>
      </c>
    </row>
    <row r="86" spans="1:38" ht="31.5" customHeight="1">
      <c r="A86" s="25">
        <v>3</v>
      </c>
      <c r="B86" s="47" t="s">
        <v>50</v>
      </c>
      <c r="C86" s="51">
        <v>4</v>
      </c>
      <c r="D86" s="108">
        <v>5</v>
      </c>
      <c r="E86" s="108">
        <v>5</v>
      </c>
      <c r="F86" s="108">
        <v>6</v>
      </c>
      <c r="G86" s="108">
        <v>4</v>
      </c>
      <c r="H86" s="108">
        <v>4</v>
      </c>
      <c r="I86" s="108">
        <v>4</v>
      </c>
      <c r="J86" s="108">
        <v>5</v>
      </c>
      <c r="K86" s="108">
        <v>3</v>
      </c>
      <c r="L86" s="108">
        <v>4</v>
      </c>
      <c r="M86" s="108">
        <v>4</v>
      </c>
      <c r="N86" s="108">
        <v>5</v>
      </c>
      <c r="O86" s="108">
        <v>6</v>
      </c>
      <c r="P86" s="108">
        <v>5</v>
      </c>
      <c r="Q86" s="108">
        <v>5</v>
      </c>
      <c r="R86" s="108">
        <v>6</v>
      </c>
      <c r="S86" s="1">
        <v>5</v>
      </c>
      <c r="T86" s="1">
        <v>5</v>
      </c>
      <c r="U86" s="1">
        <v>5</v>
      </c>
      <c r="V86" s="1">
        <v>6</v>
      </c>
      <c r="W86" s="1">
        <v>7</v>
      </c>
      <c r="X86" s="1">
        <v>5</v>
      </c>
      <c r="Y86" s="1">
        <v>5</v>
      </c>
      <c r="Z86" s="1">
        <v>8</v>
      </c>
      <c r="AA86" s="1">
        <v>6</v>
      </c>
      <c r="AB86" s="1">
        <v>5</v>
      </c>
      <c r="AC86" s="1">
        <v>5</v>
      </c>
      <c r="AD86" s="1">
        <v>6</v>
      </c>
      <c r="AE86" s="1">
        <v>7</v>
      </c>
      <c r="AF86" s="1">
        <v>5</v>
      </c>
      <c r="AG86" s="1">
        <v>6</v>
      </c>
      <c r="AH86" s="1">
        <v>7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51</v>
      </c>
      <c r="C87" s="51">
        <v>4</v>
      </c>
      <c r="D87" s="108">
        <v>5</v>
      </c>
      <c r="E87" s="108">
        <v>3</v>
      </c>
      <c r="F87" s="108">
        <v>6</v>
      </c>
      <c r="G87" s="108">
        <v>4</v>
      </c>
      <c r="H87" s="108">
        <v>5</v>
      </c>
      <c r="I87" s="108">
        <v>4</v>
      </c>
      <c r="J87" s="108">
        <v>5</v>
      </c>
      <c r="K87" s="108">
        <v>5</v>
      </c>
      <c r="L87" s="108">
        <v>5</v>
      </c>
      <c r="M87" s="108">
        <v>3</v>
      </c>
      <c r="N87" s="108">
        <v>5</v>
      </c>
      <c r="O87" s="108">
        <v>4</v>
      </c>
      <c r="P87" s="108">
        <v>5</v>
      </c>
      <c r="Q87" s="108">
        <v>5</v>
      </c>
      <c r="R87" s="108">
        <v>5</v>
      </c>
      <c r="S87" s="1">
        <v>4</v>
      </c>
      <c r="T87" s="1">
        <v>4</v>
      </c>
      <c r="U87" s="1">
        <v>4</v>
      </c>
      <c r="V87" s="1">
        <v>5</v>
      </c>
      <c r="W87" s="1">
        <v>4</v>
      </c>
      <c r="X87" s="1">
        <v>5</v>
      </c>
      <c r="Y87" s="1">
        <v>3</v>
      </c>
      <c r="Z87" s="1">
        <v>5</v>
      </c>
      <c r="AA87" s="1">
        <v>4</v>
      </c>
      <c r="AB87" s="1">
        <v>4</v>
      </c>
      <c r="AC87" s="1">
        <v>4</v>
      </c>
      <c r="AD87" s="1">
        <v>5</v>
      </c>
      <c r="AE87" s="1">
        <v>4</v>
      </c>
      <c r="AF87" s="1">
        <v>4</v>
      </c>
      <c r="AG87" s="1">
        <v>5</v>
      </c>
      <c r="AH87" s="1">
        <v>5</v>
      </c>
      <c r="AI87" s="1"/>
      <c r="AJ87" s="1">
        <v>7</v>
      </c>
      <c r="AK87" s="54">
        <v>44601</v>
      </c>
      <c r="AL87" s="17" t="s">
        <v>52</v>
      </c>
    </row>
    <row r="88" spans="1:38" ht="31.5" customHeight="1">
      <c r="A88" s="25">
        <v>5</v>
      </c>
      <c r="B88" s="47" t="s">
        <v>53</v>
      </c>
      <c r="C88" s="51">
        <v>7</v>
      </c>
      <c r="D88" s="108">
        <v>7</v>
      </c>
      <c r="E88" s="108">
        <v>6</v>
      </c>
      <c r="F88" s="108">
        <v>8</v>
      </c>
      <c r="G88" s="108">
        <v>6</v>
      </c>
      <c r="H88" s="108">
        <v>6</v>
      </c>
      <c r="I88" s="108">
        <v>6</v>
      </c>
      <c r="J88" s="108">
        <v>7</v>
      </c>
      <c r="K88" s="108">
        <v>5</v>
      </c>
      <c r="L88" s="108">
        <v>6</v>
      </c>
      <c r="M88" s="108">
        <v>5</v>
      </c>
      <c r="N88" s="108">
        <v>7</v>
      </c>
      <c r="O88" s="108">
        <v>6</v>
      </c>
      <c r="P88" s="108">
        <v>6</v>
      </c>
      <c r="Q88" s="108">
        <v>6</v>
      </c>
      <c r="R88" s="108">
        <v>7</v>
      </c>
      <c r="S88" s="1">
        <v>6</v>
      </c>
      <c r="T88" s="1">
        <v>6</v>
      </c>
      <c r="U88" s="1">
        <v>6</v>
      </c>
      <c r="V88" s="1">
        <v>7</v>
      </c>
      <c r="W88" s="1">
        <v>7</v>
      </c>
      <c r="X88" s="1">
        <v>6</v>
      </c>
      <c r="Y88" s="1">
        <v>6</v>
      </c>
      <c r="Z88" s="1">
        <v>7</v>
      </c>
      <c r="AA88" s="1">
        <v>6</v>
      </c>
      <c r="AB88" s="1">
        <v>6</v>
      </c>
      <c r="AC88" s="1">
        <v>6</v>
      </c>
      <c r="AD88" s="1">
        <v>7</v>
      </c>
      <c r="AE88" s="1">
        <v>6</v>
      </c>
      <c r="AF88" s="1">
        <v>6</v>
      </c>
      <c r="AG88" s="1">
        <v>6</v>
      </c>
      <c r="AH88" s="1">
        <v>8</v>
      </c>
      <c r="AI88" s="1"/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54</v>
      </c>
      <c r="C89" s="51">
        <v>7</v>
      </c>
      <c r="D89" s="108">
        <v>8</v>
      </c>
      <c r="E89" s="108">
        <v>7</v>
      </c>
      <c r="F89" s="108">
        <v>8</v>
      </c>
      <c r="G89" s="108">
        <v>7</v>
      </c>
      <c r="H89" s="108">
        <v>8</v>
      </c>
      <c r="I89" s="108">
        <v>8</v>
      </c>
      <c r="J89" s="108">
        <v>8</v>
      </c>
      <c r="K89" s="108">
        <v>8</v>
      </c>
      <c r="L89" s="108">
        <v>8</v>
      </c>
      <c r="M89" s="108">
        <v>8</v>
      </c>
      <c r="N89" s="108">
        <v>8</v>
      </c>
      <c r="O89" s="108">
        <v>9</v>
      </c>
      <c r="P89" s="108">
        <v>7</v>
      </c>
      <c r="Q89" s="108">
        <v>8</v>
      </c>
      <c r="R89" s="108">
        <v>8</v>
      </c>
      <c r="S89" s="1">
        <v>6</v>
      </c>
      <c r="T89" s="1">
        <v>6</v>
      </c>
      <c r="U89" s="1">
        <v>7</v>
      </c>
      <c r="V89" s="1">
        <v>8</v>
      </c>
      <c r="W89" s="1">
        <v>10</v>
      </c>
      <c r="X89" s="1">
        <v>7</v>
      </c>
      <c r="Y89" s="1">
        <v>8</v>
      </c>
      <c r="Z89" s="1">
        <v>8</v>
      </c>
      <c r="AA89" s="1">
        <v>6</v>
      </c>
      <c r="AB89" s="1">
        <v>6</v>
      </c>
      <c r="AC89" s="1">
        <v>7</v>
      </c>
      <c r="AD89" s="1">
        <v>8</v>
      </c>
      <c r="AE89" s="1">
        <v>6</v>
      </c>
      <c r="AF89" s="1">
        <v>8</v>
      </c>
      <c r="AG89" s="1">
        <v>7</v>
      </c>
      <c r="AH89" s="1">
        <v>8</v>
      </c>
      <c r="AI89" s="1"/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55</v>
      </c>
      <c r="C90" s="51">
        <v>7</v>
      </c>
      <c r="D90" s="108">
        <v>6</v>
      </c>
      <c r="E90" s="108">
        <v>6</v>
      </c>
      <c r="F90" s="108">
        <v>7</v>
      </c>
      <c r="G90" s="108">
        <v>6</v>
      </c>
      <c r="H90" s="108">
        <v>7</v>
      </c>
      <c r="I90" s="108">
        <v>6</v>
      </c>
      <c r="J90" s="108">
        <v>7</v>
      </c>
      <c r="K90" s="108">
        <v>7</v>
      </c>
      <c r="L90" s="108">
        <v>7</v>
      </c>
      <c r="M90" s="108">
        <v>6</v>
      </c>
      <c r="N90" s="108">
        <v>7</v>
      </c>
      <c r="O90" s="108">
        <v>7</v>
      </c>
      <c r="P90" s="108">
        <v>7</v>
      </c>
      <c r="Q90" s="108">
        <v>7</v>
      </c>
      <c r="R90" s="108">
        <v>7</v>
      </c>
      <c r="S90" s="1">
        <v>7</v>
      </c>
      <c r="T90" s="1">
        <v>7</v>
      </c>
      <c r="U90" s="1">
        <v>7</v>
      </c>
      <c r="V90" s="1">
        <v>7</v>
      </c>
      <c r="W90" s="1">
        <v>9</v>
      </c>
      <c r="X90" s="1">
        <v>7</v>
      </c>
      <c r="Y90" s="1">
        <v>7</v>
      </c>
      <c r="Z90" s="1">
        <v>8</v>
      </c>
      <c r="AA90" s="1">
        <v>8</v>
      </c>
      <c r="AB90" s="1">
        <v>7</v>
      </c>
      <c r="AC90" s="1">
        <v>7</v>
      </c>
      <c r="AD90" s="1">
        <v>8</v>
      </c>
      <c r="AE90" s="1">
        <v>9</v>
      </c>
      <c r="AF90" s="1">
        <v>8</v>
      </c>
      <c r="AG90" s="1">
        <v>8</v>
      </c>
      <c r="AH90" s="1">
        <v>10</v>
      </c>
      <c r="AI90" s="1"/>
      <c r="AJ90" s="1">
        <v>8</v>
      </c>
      <c r="AK90" s="54">
        <v>44603</v>
      </c>
      <c r="AL90" s="17" t="s">
        <v>42</v>
      </c>
    </row>
    <row r="91" spans="1:38" ht="31.5" customHeight="1">
      <c r="A91" s="25">
        <v>8</v>
      </c>
      <c r="B91" s="47" t="s">
        <v>56</v>
      </c>
      <c r="C91" s="51">
        <v>5</v>
      </c>
      <c r="D91" s="108">
        <v>6</v>
      </c>
      <c r="E91" s="108">
        <v>8</v>
      </c>
      <c r="F91" s="108">
        <v>6</v>
      </c>
      <c r="G91" s="108">
        <v>6</v>
      </c>
      <c r="H91" s="108">
        <v>6</v>
      </c>
      <c r="I91" s="108">
        <v>8</v>
      </c>
      <c r="J91" s="108">
        <v>6</v>
      </c>
      <c r="K91" s="108">
        <v>7</v>
      </c>
      <c r="L91" s="108">
        <v>6</v>
      </c>
      <c r="M91" s="108">
        <v>7</v>
      </c>
      <c r="N91" s="108">
        <v>6</v>
      </c>
      <c r="O91" s="108">
        <v>6</v>
      </c>
      <c r="P91" s="108">
        <v>6</v>
      </c>
      <c r="Q91" s="108">
        <v>7</v>
      </c>
      <c r="R91" s="108">
        <v>6</v>
      </c>
      <c r="S91" s="1">
        <v>6</v>
      </c>
      <c r="T91" s="1">
        <v>6</v>
      </c>
      <c r="U91" s="1">
        <v>7</v>
      </c>
      <c r="V91" s="1">
        <v>6</v>
      </c>
      <c r="W91" s="1">
        <v>5</v>
      </c>
      <c r="X91" s="1">
        <v>6</v>
      </c>
      <c r="Y91" s="1">
        <v>7</v>
      </c>
      <c r="Z91" s="1">
        <v>6</v>
      </c>
      <c r="AA91" s="1">
        <v>6</v>
      </c>
      <c r="AB91" s="1">
        <v>6</v>
      </c>
      <c r="AC91" s="1">
        <v>7</v>
      </c>
      <c r="AD91" s="1">
        <v>6</v>
      </c>
      <c r="AE91" s="1">
        <v>8</v>
      </c>
      <c r="AF91" s="1">
        <v>6</v>
      </c>
      <c r="AG91" s="1">
        <v>7</v>
      </c>
      <c r="AH91" s="1">
        <v>7</v>
      </c>
      <c r="AI91" s="1"/>
      <c r="AJ91" s="1">
        <v>5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57</v>
      </c>
      <c r="C92" s="51">
        <v>7</v>
      </c>
      <c r="D92" s="108">
        <v>8</v>
      </c>
      <c r="E92" s="108">
        <v>7</v>
      </c>
      <c r="F92" s="108">
        <v>8</v>
      </c>
      <c r="G92" s="108">
        <v>7</v>
      </c>
      <c r="H92" s="108">
        <v>7</v>
      </c>
      <c r="I92" s="108">
        <v>8</v>
      </c>
      <c r="J92" s="108">
        <v>8</v>
      </c>
      <c r="K92" s="108">
        <v>8</v>
      </c>
      <c r="L92" s="108">
        <v>7</v>
      </c>
      <c r="M92" s="108">
        <v>8</v>
      </c>
      <c r="N92" s="108">
        <v>8</v>
      </c>
      <c r="O92" s="108">
        <v>6</v>
      </c>
      <c r="P92" s="108">
        <v>7</v>
      </c>
      <c r="Q92" s="108">
        <v>8</v>
      </c>
      <c r="R92" s="108">
        <v>8</v>
      </c>
      <c r="S92" s="1">
        <v>6</v>
      </c>
      <c r="T92" s="1">
        <v>6</v>
      </c>
      <c r="U92" s="1">
        <v>7</v>
      </c>
      <c r="V92" s="1">
        <v>8</v>
      </c>
      <c r="W92" s="1">
        <v>8</v>
      </c>
      <c r="X92" s="1">
        <v>7</v>
      </c>
      <c r="Y92" s="1">
        <v>7</v>
      </c>
      <c r="Z92" s="1">
        <v>8</v>
      </c>
      <c r="AA92" s="1">
        <v>6</v>
      </c>
      <c r="AB92" s="1">
        <v>6</v>
      </c>
      <c r="AC92" s="1">
        <v>7</v>
      </c>
      <c r="AD92" s="1">
        <v>8</v>
      </c>
      <c r="AE92" s="1">
        <v>8</v>
      </c>
      <c r="AF92" s="1">
        <v>7</v>
      </c>
      <c r="AG92" s="1">
        <v>9</v>
      </c>
      <c r="AH92" s="1">
        <v>8</v>
      </c>
      <c r="AI92" s="1"/>
      <c r="AJ92" s="1">
        <v>7</v>
      </c>
      <c r="AK92" s="54">
        <v>44604</v>
      </c>
      <c r="AL92" s="17" t="s">
        <v>58</v>
      </c>
    </row>
    <row r="93" spans="1:38" ht="44.25" customHeight="1" thickBot="1">
      <c r="A93" s="25">
        <v>10</v>
      </c>
      <c r="B93" s="47" t="s">
        <v>59</v>
      </c>
      <c r="C93" s="51">
        <v>5</v>
      </c>
      <c r="D93" s="108">
        <v>5</v>
      </c>
      <c r="E93" s="108">
        <v>4</v>
      </c>
      <c r="F93" s="108">
        <v>6</v>
      </c>
      <c r="G93" s="108">
        <v>5</v>
      </c>
      <c r="H93" s="108">
        <v>6</v>
      </c>
      <c r="I93" s="108">
        <v>5</v>
      </c>
      <c r="J93" s="108">
        <v>6</v>
      </c>
      <c r="K93" s="108">
        <v>4</v>
      </c>
      <c r="L93" s="108">
        <v>6</v>
      </c>
      <c r="M93" s="108">
        <v>5</v>
      </c>
      <c r="N93" s="108">
        <v>6</v>
      </c>
      <c r="O93" s="108">
        <v>4</v>
      </c>
      <c r="P93" s="108">
        <v>5</v>
      </c>
      <c r="Q93" s="108">
        <v>5</v>
      </c>
      <c r="R93" s="108">
        <v>6</v>
      </c>
      <c r="S93" s="1">
        <v>5</v>
      </c>
      <c r="T93" s="1">
        <v>5</v>
      </c>
      <c r="U93" s="1">
        <v>5</v>
      </c>
      <c r="V93" s="1">
        <v>6</v>
      </c>
      <c r="W93" s="1">
        <v>5</v>
      </c>
      <c r="X93" s="1">
        <v>5</v>
      </c>
      <c r="Y93" s="1">
        <v>5</v>
      </c>
      <c r="Z93" s="1">
        <v>6</v>
      </c>
      <c r="AA93" s="1">
        <v>5</v>
      </c>
      <c r="AB93" s="1">
        <v>5</v>
      </c>
      <c r="AC93" s="1">
        <v>5</v>
      </c>
      <c r="AD93" s="1">
        <v>6</v>
      </c>
      <c r="AE93" s="1">
        <v>6</v>
      </c>
      <c r="AF93" s="1">
        <v>5</v>
      </c>
      <c r="AG93" s="1">
        <v>5</v>
      </c>
      <c r="AH93" s="1">
        <v>6</v>
      </c>
      <c r="AI93" s="1"/>
      <c r="AJ93" s="1">
        <v>5</v>
      </c>
      <c r="AK93" s="54">
        <v>44604</v>
      </c>
      <c r="AL93" s="17" t="s">
        <v>60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61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62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63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64</v>
      </c>
      <c r="C114" s="16">
        <v>6</v>
      </c>
      <c r="D114" s="196"/>
      <c r="E114" s="50">
        <v>6</v>
      </c>
      <c r="F114" s="14">
        <v>6</v>
      </c>
      <c r="G114" s="193"/>
      <c r="H114" s="84">
        <v>8</v>
      </c>
      <c r="I114" s="106">
        <v>5</v>
      </c>
      <c r="J114" s="14">
        <v>6</v>
      </c>
      <c r="K114" s="193"/>
      <c r="L114" s="153">
        <v>8</v>
      </c>
      <c r="M114" s="50">
        <v>5</v>
      </c>
      <c r="N114" s="14">
        <v>6</v>
      </c>
      <c r="O114" s="193"/>
      <c r="P114" s="153">
        <v>8</v>
      </c>
      <c r="Q114" s="160">
        <v>5</v>
      </c>
      <c r="R114" s="20">
        <v>6</v>
      </c>
      <c r="S114" s="193"/>
      <c r="T114" s="165">
        <v>8</v>
      </c>
      <c r="U114" s="168">
        <v>8</v>
      </c>
      <c r="V114" s="211"/>
      <c r="W114" s="168">
        <v>9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65</v>
      </c>
    </row>
    <row r="115" spans="1:38" ht="31.5" customHeight="1">
      <c r="A115" s="99">
        <v>2</v>
      </c>
      <c r="B115" s="100" t="s">
        <v>66</v>
      </c>
      <c r="C115" s="17">
        <v>7</v>
      </c>
      <c r="D115" s="196"/>
      <c r="E115" s="51">
        <v>6</v>
      </c>
      <c r="F115" s="1">
        <v>6</v>
      </c>
      <c r="G115" s="193"/>
      <c r="H115" s="86">
        <v>8</v>
      </c>
      <c r="I115" s="108">
        <v>7</v>
      </c>
      <c r="J115" s="1">
        <v>7</v>
      </c>
      <c r="K115" s="193"/>
      <c r="L115" s="154">
        <v>8</v>
      </c>
      <c r="M115" s="51">
        <v>7</v>
      </c>
      <c r="N115" s="1">
        <v>6</v>
      </c>
      <c r="O115" s="193"/>
      <c r="P115" s="154">
        <v>8</v>
      </c>
      <c r="Q115" s="161">
        <v>7</v>
      </c>
      <c r="R115" s="1">
        <v>7</v>
      </c>
      <c r="S115" s="193"/>
      <c r="T115" s="166">
        <v>8</v>
      </c>
      <c r="U115" s="168">
        <v>7</v>
      </c>
      <c r="V115" s="211"/>
      <c r="W115" s="168">
        <v>7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Z117"/>
  <sheetViews>
    <sheetView topLeftCell="A39" zoomScale="60" zoomScaleNormal="60" workbookViewId="0">
      <pane xSplit="2" topLeftCell="CX1" activePane="topRight" state="frozen"/>
      <selection activeCell="L16" sqref="L16"/>
      <selection pane="topRight" activeCell="DY58" sqref="DY58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4" width="13.28515625" style="3" customWidth="1"/>
    <col min="125" max="125" width="17.140625" style="3" customWidth="1"/>
    <col min="126" max="126" width="57" style="3" customWidth="1"/>
    <col min="127" max="127" width="17.42578125" style="3" customWidth="1"/>
    <col min="128" max="128" width="40.42578125" style="3" customWidth="1"/>
    <col min="129" max="130" width="17.42578125" style="3" customWidth="1"/>
    <col min="131" max="16384" width="11.42578125" style="3"/>
  </cols>
  <sheetData>
    <row r="1" spans="1:130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</row>
    <row r="2" spans="1:130" ht="31.5" hidden="1" customHeight="1" thickBot="1">
      <c r="A2" s="120"/>
      <c r="B2" s="121"/>
      <c r="C2" s="234" t="s">
        <v>1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7"/>
      <c r="P2" s="122"/>
      <c r="Q2" s="234" t="s">
        <v>2</v>
      </c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7"/>
      <c r="AD2" s="122"/>
      <c r="AE2" s="234" t="s">
        <v>3</v>
      </c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7"/>
      <c r="AR2" s="122"/>
      <c r="AS2" s="234" t="s">
        <v>4</v>
      </c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7"/>
      <c r="BF2" s="122"/>
      <c r="BG2" s="235" t="s">
        <v>68</v>
      </c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122"/>
      <c r="BU2" s="234" t="s">
        <v>6</v>
      </c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7"/>
      <c r="CH2" s="122"/>
      <c r="CI2" s="235" t="s">
        <v>69</v>
      </c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122"/>
      <c r="CW2" s="234" t="s">
        <v>7</v>
      </c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7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3"/>
    </row>
    <row r="3" spans="1:130" ht="31.5" hidden="1" customHeight="1" thickBot="1">
      <c r="A3" s="228" t="s">
        <v>70</v>
      </c>
      <c r="B3" s="230"/>
      <c r="C3" s="226" t="s">
        <v>71</v>
      </c>
      <c r="D3" s="227"/>
      <c r="E3" s="232"/>
      <c r="F3" s="226" t="s">
        <v>72</v>
      </c>
      <c r="G3" s="227"/>
      <c r="H3" s="232"/>
      <c r="I3" s="226" t="s">
        <v>73</v>
      </c>
      <c r="J3" s="227"/>
      <c r="K3" s="232"/>
      <c r="L3" s="226" t="s">
        <v>74</v>
      </c>
      <c r="M3" s="227"/>
      <c r="N3" s="232"/>
      <c r="O3" s="103" t="s">
        <v>75</v>
      </c>
      <c r="P3" s="4"/>
      <c r="Q3" s="226" t="s">
        <v>71</v>
      </c>
      <c r="R3" s="227"/>
      <c r="S3" s="232"/>
      <c r="T3" s="226" t="s">
        <v>72</v>
      </c>
      <c r="U3" s="227"/>
      <c r="V3" s="232"/>
      <c r="W3" s="226" t="s">
        <v>73</v>
      </c>
      <c r="X3" s="227"/>
      <c r="Y3" s="232"/>
      <c r="Z3" s="226" t="s">
        <v>74</v>
      </c>
      <c r="AA3" s="227"/>
      <c r="AB3" s="232"/>
      <c r="AC3" s="103" t="s">
        <v>75</v>
      </c>
      <c r="AD3" s="4"/>
      <c r="AE3" s="226" t="s">
        <v>71</v>
      </c>
      <c r="AF3" s="227"/>
      <c r="AG3" s="232"/>
      <c r="AH3" s="226" t="s">
        <v>72</v>
      </c>
      <c r="AI3" s="227"/>
      <c r="AJ3" s="232"/>
      <c r="AK3" s="226" t="s">
        <v>73</v>
      </c>
      <c r="AL3" s="227"/>
      <c r="AM3" s="232"/>
      <c r="AN3" s="226" t="s">
        <v>74</v>
      </c>
      <c r="AO3" s="227"/>
      <c r="AP3" s="232"/>
      <c r="AQ3" s="103" t="s">
        <v>75</v>
      </c>
      <c r="AR3" s="4"/>
      <c r="AS3" s="226" t="s">
        <v>71</v>
      </c>
      <c r="AT3" s="227"/>
      <c r="AU3" s="232"/>
      <c r="AV3" s="226" t="s">
        <v>72</v>
      </c>
      <c r="AW3" s="227"/>
      <c r="AX3" s="232"/>
      <c r="AY3" s="226" t="s">
        <v>73</v>
      </c>
      <c r="AZ3" s="227"/>
      <c r="BA3" s="232"/>
      <c r="BB3" s="226" t="s">
        <v>74</v>
      </c>
      <c r="BC3" s="227"/>
      <c r="BD3" s="232"/>
      <c r="BE3" s="103" t="s">
        <v>75</v>
      </c>
      <c r="BF3" s="4"/>
      <c r="BG3" s="226" t="s">
        <v>71</v>
      </c>
      <c r="BH3" s="227"/>
      <c r="BI3" s="232"/>
      <c r="BJ3" s="226" t="s">
        <v>72</v>
      </c>
      <c r="BK3" s="227"/>
      <c r="BL3" s="232"/>
      <c r="BM3" s="226" t="s">
        <v>73</v>
      </c>
      <c r="BN3" s="227"/>
      <c r="BO3" s="232"/>
      <c r="BP3" s="226" t="s">
        <v>74</v>
      </c>
      <c r="BQ3" s="227"/>
      <c r="BR3" s="232"/>
      <c r="BS3" s="103" t="s">
        <v>75</v>
      </c>
      <c r="BT3" s="4"/>
      <c r="BU3" s="226" t="s">
        <v>71</v>
      </c>
      <c r="BV3" s="227"/>
      <c r="BW3" s="232"/>
      <c r="BX3" s="226" t="s">
        <v>72</v>
      </c>
      <c r="BY3" s="227"/>
      <c r="BZ3" s="232"/>
      <c r="CA3" s="226" t="s">
        <v>73</v>
      </c>
      <c r="CB3" s="227"/>
      <c r="CC3" s="232"/>
      <c r="CD3" s="226" t="s">
        <v>74</v>
      </c>
      <c r="CE3" s="227"/>
      <c r="CF3" s="232"/>
      <c r="CG3" s="103" t="s">
        <v>75</v>
      </c>
      <c r="CH3" s="4"/>
      <c r="CI3" s="226" t="s">
        <v>71</v>
      </c>
      <c r="CJ3" s="227"/>
      <c r="CK3" s="232"/>
      <c r="CL3" s="226" t="s">
        <v>72</v>
      </c>
      <c r="CM3" s="227"/>
      <c r="CN3" s="232"/>
      <c r="CO3" s="226" t="s">
        <v>73</v>
      </c>
      <c r="CP3" s="227"/>
      <c r="CQ3" s="232"/>
      <c r="CR3" s="226" t="s">
        <v>74</v>
      </c>
      <c r="CS3" s="227"/>
      <c r="CT3" s="232"/>
      <c r="CU3" s="103" t="s">
        <v>75</v>
      </c>
      <c r="CV3" s="4"/>
      <c r="CW3" s="226" t="s">
        <v>71</v>
      </c>
      <c r="CX3" s="227"/>
      <c r="CY3" s="232"/>
      <c r="CZ3" s="226" t="s">
        <v>72</v>
      </c>
      <c r="DA3" s="227"/>
      <c r="DB3" s="232"/>
      <c r="DC3" s="226" t="s">
        <v>73</v>
      </c>
      <c r="DD3" s="227"/>
      <c r="DE3" s="232"/>
      <c r="DF3" s="226" t="s">
        <v>74</v>
      </c>
      <c r="DG3" s="227"/>
      <c r="DH3" s="232"/>
      <c r="DI3" s="103" t="s">
        <v>75</v>
      </c>
      <c r="DJ3" s="4"/>
      <c r="DK3" s="226" t="s">
        <v>29</v>
      </c>
      <c r="DL3" s="227"/>
      <c r="DM3" s="232"/>
      <c r="DN3" s="4"/>
      <c r="DO3" s="226" t="s">
        <v>9</v>
      </c>
      <c r="DP3" s="227"/>
      <c r="DQ3" s="232"/>
      <c r="DR3" s="4"/>
      <c r="DS3" s="61"/>
      <c r="DT3" s="241" t="s">
        <v>76</v>
      </c>
      <c r="DU3" s="241" t="s">
        <v>17</v>
      </c>
      <c r="DV3" s="241" t="s">
        <v>18</v>
      </c>
      <c r="DW3" s="241" t="s">
        <v>77</v>
      </c>
      <c r="DX3" s="241" t="s">
        <v>78</v>
      </c>
      <c r="DY3" s="238" t="s">
        <v>29</v>
      </c>
      <c r="DZ3" s="238" t="s">
        <v>79</v>
      </c>
    </row>
    <row r="4" spans="1:130" ht="31.5" hidden="1" customHeight="1" thickBot="1">
      <c r="A4" s="96" t="s">
        <v>10</v>
      </c>
      <c r="B4" s="95" t="s">
        <v>80</v>
      </c>
      <c r="C4" s="66" t="s">
        <v>81</v>
      </c>
      <c r="D4" s="67" t="s">
        <v>82</v>
      </c>
      <c r="E4" s="68" t="s">
        <v>75</v>
      </c>
      <c r="F4" s="67" t="s">
        <v>81</v>
      </c>
      <c r="G4" s="67" t="s">
        <v>82</v>
      </c>
      <c r="H4" s="67" t="s">
        <v>75</v>
      </c>
      <c r="I4" s="67" t="s">
        <v>81</v>
      </c>
      <c r="J4" s="67" t="s">
        <v>82</v>
      </c>
      <c r="K4" s="67" t="s">
        <v>75</v>
      </c>
      <c r="L4" s="67" t="s">
        <v>81</v>
      </c>
      <c r="M4" s="67" t="s">
        <v>82</v>
      </c>
      <c r="N4" s="67" t="s">
        <v>75</v>
      </c>
      <c r="O4" s="67"/>
      <c r="P4" s="76"/>
      <c r="Q4" s="70" t="s">
        <v>81</v>
      </c>
      <c r="R4" s="67" t="s">
        <v>82</v>
      </c>
      <c r="S4" s="67" t="s">
        <v>75</v>
      </c>
      <c r="T4" s="67" t="s">
        <v>81</v>
      </c>
      <c r="U4" s="67" t="s">
        <v>82</v>
      </c>
      <c r="V4" s="67" t="s">
        <v>75</v>
      </c>
      <c r="W4" s="67" t="s">
        <v>81</v>
      </c>
      <c r="X4" s="67" t="s">
        <v>82</v>
      </c>
      <c r="Y4" s="67" t="s">
        <v>75</v>
      </c>
      <c r="Z4" s="67" t="s">
        <v>81</v>
      </c>
      <c r="AA4" s="67" t="s">
        <v>82</v>
      </c>
      <c r="AB4" s="67" t="s">
        <v>75</v>
      </c>
      <c r="AC4" s="67"/>
      <c r="AD4" s="76"/>
      <c r="AE4" s="70" t="s">
        <v>81</v>
      </c>
      <c r="AF4" s="67" t="s">
        <v>82</v>
      </c>
      <c r="AG4" s="67" t="s">
        <v>75</v>
      </c>
      <c r="AH4" s="67" t="s">
        <v>81</v>
      </c>
      <c r="AI4" s="67" t="s">
        <v>82</v>
      </c>
      <c r="AJ4" s="67" t="s">
        <v>75</v>
      </c>
      <c r="AK4" s="67" t="s">
        <v>81</v>
      </c>
      <c r="AL4" s="67" t="s">
        <v>82</v>
      </c>
      <c r="AM4" s="67" t="s">
        <v>75</v>
      </c>
      <c r="AN4" s="67" t="s">
        <v>81</v>
      </c>
      <c r="AO4" s="67" t="s">
        <v>82</v>
      </c>
      <c r="AP4" s="67" t="s">
        <v>75</v>
      </c>
      <c r="AQ4" s="67"/>
      <c r="AR4" s="69"/>
      <c r="AS4" s="70" t="s">
        <v>81</v>
      </c>
      <c r="AT4" s="67" t="s">
        <v>82</v>
      </c>
      <c r="AU4" s="67" t="s">
        <v>75</v>
      </c>
      <c r="AV4" s="67" t="s">
        <v>81</v>
      </c>
      <c r="AW4" s="67" t="s">
        <v>82</v>
      </c>
      <c r="AX4" s="67" t="s">
        <v>75</v>
      </c>
      <c r="AY4" s="67" t="s">
        <v>81</v>
      </c>
      <c r="AZ4" s="67" t="s">
        <v>82</v>
      </c>
      <c r="BA4" s="67" t="s">
        <v>75</v>
      </c>
      <c r="BB4" s="67" t="s">
        <v>81</v>
      </c>
      <c r="BC4" s="67" t="s">
        <v>82</v>
      </c>
      <c r="BD4" s="67" t="s">
        <v>75</v>
      </c>
      <c r="BE4" s="67"/>
      <c r="BF4" s="69"/>
      <c r="BG4" s="67" t="s">
        <v>81</v>
      </c>
      <c r="BH4" s="67" t="s">
        <v>82</v>
      </c>
      <c r="BI4" s="67" t="s">
        <v>75</v>
      </c>
      <c r="BJ4" s="67" t="s">
        <v>81</v>
      </c>
      <c r="BK4" s="67" t="s">
        <v>82</v>
      </c>
      <c r="BL4" s="67" t="s">
        <v>75</v>
      </c>
      <c r="BM4" s="67" t="s">
        <v>81</v>
      </c>
      <c r="BN4" s="67" t="s">
        <v>82</v>
      </c>
      <c r="BO4" s="67" t="s">
        <v>75</v>
      </c>
      <c r="BP4" s="67" t="s">
        <v>81</v>
      </c>
      <c r="BQ4" s="67" t="s">
        <v>82</v>
      </c>
      <c r="BR4" s="67" t="s">
        <v>75</v>
      </c>
      <c r="BS4" s="67"/>
      <c r="BT4" s="69"/>
      <c r="BU4" s="70" t="s">
        <v>81</v>
      </c>
      <c r="BV4" s="67" t="s">
        <v>82</v>
      </c>
      <c r="BW4" s="67" t="s">
        <v>75</v>
      </c>
      <c r="BX4" s="67" t="s">
        <v>81</v>
      </c>
      <c r="BY4" s="67" t="s">
        <v>82</v>
      </c>
      <c r="BZ4" s="67" t="s">
        <v>75</v>
      </c>
      <c r="CA4" s="67" t="s">
        <v>81</v>
      </c>
      <c r="CB4" s="67" t="s">
        <v>82</v>
      </c>
      <c r="CC4" s="67" t="s">
        <v>75</v>
      </c>
      <c r="CD4" s="67" t="s">
        <v>81</v>
      </c>
      <c r="CE4" s="67" t="s">
        <v>82</v>
      </c>
      <c r="CF4" s="67" t="s">
        <v>75</v>
      </c>
      <c r="CG4" s="67"/>
      <c r="CH4" s="69"/>
      <c r="CI4" s="67" t="s">
        <v>81</v>
      </c>
      <c r="CJ4" s="67" t="s">
        <v>82</v>
      </c>
      <c r="CK4" s="67" t="s">
        <v>75</v>
      </c>
      <c r="CL4" s="67" t="s">
        <v>81</v>
      </c>
      <c r="CM4" s="67" t="s">
        <v>82</v>
      </c>
      <c r="CN4" s="67" t="s">
        <v>75</v>
      </c>
      <c r="CO4" s="67" t="s">
        <v>81</v>
      </c>
      <c r="CP4" s="67" t="s">
        <v>82</v>
      </c>
      <c r="CQ4" s="67" t="s">
        <v>75</v>
      </c>
      <c r="CR4" s="67" t="s">
        <v>81</v>
      </c>
      <c r="CS4" s="67" t="s">
        <v>82</v>
      </c>
      <c r="CT4" s="67" t="s">
        <v>75</v>
      </c>
      <c r="CU4" s="67"/>
      <c r="CV4" s="69"/>
      <c r="CW4" s="70" t="s">
        <v>81</v>
      </c>
      <c r="CX4" s="67" t="s">
        <v>82</v>
      </c>
      <c r="CY4" s="67" t="s">
        <v>75</v>
      </c>
      <c r="CZ4" s="67" t="s">
        <v>81</v>
      </c>
      <c r="DA4" s="67" t="s">
        <v>82</v>
      </c>
      <c r="DB4" s="67" t="s">
        <v>75</v>
      </c>
      <c r="DC4" s="67" t="s">
        <v>81</v>
      </c>
      <c r="DD4" s="67" t="s">
        <v>82</v>
      </c>
      <c r="DE4" s="67" t="s">
        <v>75</v>
      </c>
      <c r="DF4" s="67" t="s">
        <v>81</v>
      </c>
      <c r="DG4" s="67" t="s">
        <v>82</v>
      </c>
      <c r="DH4" s="67" t="s">
        <v>75</v>
      </c>
      <c r="DI4" s="67"/>
      <c r="DJ4" s="69"/>
      <c r="DK4" s="67" t="s">
        <v>81</v>
      </c>
      <c r="DL4" s="67" t="s">
        <v>82</v>
      </c>
      <c r="DM4" s="71" t="s">
        <v>75</v>
      </c>
      <c r="DN4" s="69"/>
      <c r="DO4" s="71" t="s">
        <v>81</v>
      </c>
      <c r="DP4" s="67" t="s">
        <v>82</v>
      </c>
      <c r="DQ4" s="71" t="s">
        <v>75</v>
      </c>
      <c r="DR4" s="69"/>
      <c r="DS4" s="5" t="s">
        <v>76</v>
      </c>
      <c r="DT4" s="243"/>
      <c r="DU4" s="242"/>
      <c r="DV4" s="243"/>
      <c r="DW4" s="243"/>
      <c r="DX4" s="243"/>
      <c r="DY4" s="239"/>
      <c r="DZ4" s="239"/>
    </row>
    <row r="5" spans="1:130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</f>
        <v>0</v>
      </c>
      <c r="DU5" s="82"/>
      <c r="DV5" s="39"/>
      <c r="DW5" s="60"/>
      <c r="DX5" s="81"/>
      <c r="DY5" s="60">
        <f t="shared" ref="DY5:DY38" si="0">+DM5</f>
        <v>0</v>
      </c>
      <c r="DZ5" s="60">
        <f>DQ5</f>
        <v>0</v>
      </c>
    </row>
    <row r="6" spans="1:130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</f>
        <v>0</v>
      </c>
      <c r="DU6" s="82"/>
      <c r="DV6" s="40"/>
      <c r="DW6" s="60"/>
      <c r="DX6" s="81"/>
      <c r="DY6" s="60">
        <f t="shared" si="0"/>
        <v>0</v>
      </c>
      <c r="DZ6" s="60">
        <f t="shared" ref="DZ6:DZ38" si="10">DQ6</f>
        <v>0</v>
      </c>
    </row>
    <row r="7" spans="1:130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82"/>
      <c r="DV7" s="40"/>
      <c r="DW7" s="60"/>
      <c r="DX7" s="81"/>
      <c r="DY7" s="60">
        <f t="shared" si="0"/>
        <v>0</v>
      </c>
      <c r="DZ7" s="60">
        <f t="shared" si="10"/>
        <v>0</v>
      </c>
    </row>
    <row r="8" spans="1:130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82"/>
      <c r="DV8" s="40"/>
      <c r="DW8" s="60"/>
      <c r="DX8" s="81"/>
      <c r="DY8" s="60">
        <f t="shared" si="0"/>
        <v>0</v>
      </c>
      <c r="DZ8" s="60">
        <f t="shared" si="10"/>
        <v>0</v>
      </c>
    </row>
    <row r="9" spans="1:130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82"/>
      <c r="DV9" s="40"/>
      <c r="DW9" s="60"/>
      <c r="DX9" s="81"/>
      <c r="DY9" s="60">
        <f t="shared" si="0"/>
        <v>0</v>
      </c>
      <c r="DZ9" s="60">
        <f t="shared" si="10"/>
        <v>0</v>
      </c>
    </row>
    <row r="10" spans="1:130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82"/>
      <c r="DV10" s="82"/>
      <c r="DW10" s="60"/>
      <c r="DX10" s="81"/>
      <c r="DY10" s="60">
        <f t="shared" si="0"/>
        <v>0</v>
      </c>
      <c r="DZ10" s="60">
        <f t="shared" si="10"/>
        <v>0</v>
      </c>
    </row>
    <row r="11" spans="1:130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82"/>
      <c r="DV11" s="40"/>
      <c r="DW11" s="60"/>
      <c r="DX11" s="81"/>
      <c r="DY11" s="60">
        <f t="shared" si="0"/>
        <v>0</v>
      </c>
      <c r="DZ11" s="60">
        <f t="shared" si="10"/>
        <v>0</v>
      </c>
    </row>
    <row r="12" spans="1:130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82"/>
      <c r="DV12" s="40"/>
      <c r="DW12" s="60"/>
      <c r="DX12" s="81"/>
      <c r="DY12" s="60">
        <f t="shared" si="0"/>
        <v>0</v>
      </c>
      <c r="DZ12" s="60">
        <f t="shared" si="10"/>
        <v>0</v>
      </c>
    </row>
    <row r="13" spans="1:130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82"/>
      <c r="DV13" s="40"/>
      <c r="DW13" s="60"/>
      <c r="DX13" s="81"/>
      <c r="DY13" s="60">
        <f t="shared" si="0"/>
        <v>0</v>
      </c>
      <c r="DZ13" s="60">
        <f t="shared" si="10"/>
        <v>0</v>
      </c>
    </row>
    <row r="14" spans="1:130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82"/>
      <c r="DV14" s="40"/>
      <c r="DW14" s="60"/>
      <c r="DX14" s="81"/>
      <c r="DY14" s="60">
        <f t="shared" si="0"/>
        <v>0</v>
      </c>
      <c r="DZ14" s="60">
        <f t="shared" si="10"/>
        <v>0</v>
      </c>
    </row>
    <row r="15" spans="1:130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82"/>
      <c r="DV15" s="40"/>
      <c r="DW15" s="60"/>
      <c r="DX15" s="81"/>
      <c r="DY15" s="60">
        <f t="shared" si="0"/>
        <v>0</v>
      </c>
      <c r="DZ15" s="60">
        <f t="shared" si="10"/>
        <v>0</v>
      </c>
    </row>
    <row r="16" spans="1:130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82"/>
      <c r="DV16" s="40"/>
      <c r="DW16" s="60"/>
      <c r="DX16" s="81"/>
      <c r="DY16" s="60">
        <f t="shared" si="0"/>
        <v>0</v>
      </c>
      <c r="DZ16" s="60">
        <f t="shared" si="10"/>
        <v>0</v>
      </c>
    </row>
    <row r="17" spans="1:130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82"/>
      <c r="DV17" s="40"/>
      <c r="DW17" s="60"/>
      <c r="DX17" s="81"/>
      <c r="DY17" s="60">
        <f t="shared" si="0"/>
        <v>0</v>
      </c>
      <c r="DZ17" s="60">
        <f t="shared" si="10"/>
        <v>0</v>
      </c>
    </row>
    <row r="18" spans="1:130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82"/>
      <c r="DV18" s="40"/>
      <c r="DW18" s="60"/>
      <c r="DX18" s="81"/>
      <c r="DY18" s="60">
        <f t="shared" si="0"/>
        <v>0</v>
      </c>
      <c r="DZ18" s="60">
        <f t="shared" si="10"/>
        <v>0</v>
      </c>
    </row>
    <row r="19" spans="1:130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82"/>
      <c r="DV19" s="40"/>
      <c r="DW19" s="60"/>
      <c r="DX19" s="81"/>
      <c r="DY19" s="60">
        <f t="shared" si="0"/>
        <v>0</v>
      </c>
      <c r="DZ19" s="60">
        <f t="shared" si="10"/>
        <v>0</v>
      </c>
    </row>
    <row r="20" spans="1:130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82"/>
      <c r="DV20" s="40"/>
      <c r="DW20" s="60"/>
      <c r="DX20" s="81"/>
      <c r="DY20" s="60">
        <f t="shared" si="0"/>
        <v>0</v>
      </c>
      <c r="DZ20" s="60">
        <f t="shared" si="10"/>
        <v>0</v>
      </c>
    </row>
    <row r="21" spans="1:130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48"/>
      <c r="DV21" s="40"/>
      <c r="DW21" s="60"/>
      <c r="DX21" s="81"/>
      <c r="DY21" s="60">
        <f t="shared" si="0"/>
        <v>0</v>
      </c>
      <c r="DZ21" s="60">
        <f t="shared" si="10"/>
        <v>0</v>
      </c>
    </row>
    <row r="22" spans="1:130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48"/>
      <c r="DV22" s="40"/>
      <c r="DW22" s="60"/>
      <c r="DX22" s="81"/>
      <c r="DY22" s="60">
        <f t="shared" si="0"/>
        <v>0</v>
      </c>
      <c r="DZ22" s="60">
        <f t="shared" si="10"/>
        <v>0</v>
      </c>
    </row>
    <row r="23" spans="1:130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48"/>
      <c r="DV23" s="41"/>
      <c r="DW23" s="60"/>
      <c r="DX23" s="81"/>
      <c r="DY23" s="60">
        <f t="shared" si="0"/>
        <v>0</v>
      </c>
      <c r="DZ23" s="60">
        <f t="shared" si="10"/>
        <v>0</v>
      </c>
    </row>
    <row r="24" spans="1:130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48"/>
      <c r="DV24" s="41"/>
      <c r="DW24" s="60"/>
      <c r="DX24" s="81"/>
      <c r="DY24" s="60">
        <f t="shared" si="0"/>
        <v>0</v>
      </c>
      <c r="DZ24" s="60">
        <f t="shared" si="10"/>
        <v>0</v>
      </c>
    </row>
    <row r="25" spans="1:130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48"/>
      <c r="DV25" s="41"/>
      <c r="DW25" s="60"/>
      <c r="DX25" s="81"/>
      <c r="DY25" s="60">
        <f t="shared" si="0"/>
        <v>0</v>
      </c>
      <c r="DZ25" s="60">
        <f t="shared" si="10"/>
        <v>0</v>
      </c>
    </row>
    <row r="26" spans="1:130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48"/>
      <c r="DV26" s="41"/>
      <c r="DW26" s="60"/>
      <c r="DX26" s="81"/>
      <c r="DY26" s="60">
        <f t="shared" si="0"/>
        <v>0</v>
      </c>
      <c r="DZ26" s="60">
        <f t="shared" si="10"/>
        <v>0</v>
      </c>
    </row>
    <row r="27" spans="1:130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48"/>
      <c r="DV27" s="41"/>
      <c r="DW27" s="60"/>
      <c r="DX27" s="81"/>
      <c r="DY27" s="60">
        <f t="shared" si="0"/>
        <v>0</v>
      </c>
      <c r="DZ27" s="60">
        <f t="shared" si="10"/>
        <v>0</v>
      </c>
    </row>
    <row r="28" spans="1:130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82"/>
      <c r="DV28" s="39"/>
      <c r="DW28" s="60"/>
      <c r="DX28" s="81"/>
      <c r="DY28" s="60">
        <f t="shared" si="0"/>
        <v>0</v>
      </c>
      <c r="DZ28" s="60">
        <f t="shared" si="10"/>
        <v>0</v>
      </c>
    </row>
    <row r="29" spans="1:130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82"/>
      <c r="DV29" s="39"/>
      <c r="DW29" s="60"/>
      <c r="DX29" s="81"/>
      <c r="DY29" s="60">
        <f t="shared" si="0"/>
        <v>0</v>
      </c>
      <c r="DZ29" s="60">
        <f t="shared" si="10"/>
        <v>0</v>
      </c>
    </row>
    <row r="30" spans="1:130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82"/>
      <c r="DV30" s="39"/>
      <c r="DW30" s="60"/>
      <c r="DX30" s="81"/>
      <c r="DY30" s="60">
        <f t="shared" si="0"/>
        <v>0</v>
      </c>
      <c r="DZ30" s="60">
        <f t="shared" si="10"/>
        <v>0</v>
      </c>
    </row>
    <row r="31" spans="1:130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82"/>
      <c r="DV31" s="39"/>
      <c r="DW31" s="60"/>
      <c r="DX31" s="81"/>
      <c r="DY31" s="60">
        <f t="shared" si="0"/>
        <v>0</v>
      </c>
      <c r="DZ31" s="60">
        <f t="shared" si="10"/>
        <v>0</v>
      </c>
    </row>
    <row r="32" spans="1:130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82"/>
      <c r="DV32" s="39"/>
      <c r="DW32" s="60"/>
      <c r="DX32" s="81"/>
      <c r="DY32" s="60">
        <f t="shared" si="0"/>
        <v>0</v>
      </c>
      <c r="DZ32" s="60">
        <f t="shared" si="10"/>
        <v>0</v>
      </c>
    </row>
    <row r="33" spans="1:130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82"/>
      <c r="DV33" s="39"/>
      <c r="DW33" s="60"/>
      <c r="DX33" s="81"/>
      <c r="DY33" s="60">
        <f t="shared" si="0"/>
        <v>0</v>
      </c>
      <c r="DZ33" s="60">
        <f t="shared" si="10"/>
        <v>0</v>
      </c>
    </row>
    <row r="34" spans="1:130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82"/>
      <c r="DV34" s="39"/>
      <c r="DW34" s="60"/>
      <c r="DX34" s="81"/>
      <c r="DY34" s="60">
        <f t="shared" si="0"/>
        <v>0</v>
      </c>
      <c r="DZ34" s="60">
        <f t="shared" si="10"/>
        <v>0</v>
      </c>
    </row>
    <row r="35" spans="1:130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82"/>
      <c r="DV35" s="39"/>
      <c r="DW35" s="60"/>
      <c r="DX35" s="81"/>
      <c r="DY35" s="60">
        <f t="shared" si="0"/>
        <v>0</v>
      </c>
      <c r="DZ35" s="60">
        <f t="shared" si="10"/>
        <v>0</v>
      </c>
    </row>
    <row r="36" spans="1:130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82"/>
      <c r="DV36" s="39"/>
      <c r="DW36" s="60"/>
      <c r="DX36" s="81"/>
      <c r="DY36" s="60">
        <f t="shared" si="0"/>
        <v>0</v>
      </c>
      <c r="DZ36" s="60">
        <f t="shared" si="10"/>
        <v>0</v>
      </c>
    </row>
    <row r="37" spans="1:130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82"/>
      <c r="DV37" s="39"/>
      <c r="DW37" s="60"/>
      <c r="DX37" s="81"/>
      <c r="DY37" s="60">
        <f t="shared" si="0"/>
        <v>0</v>
      </c>
      <c r="DZ37" s="60">
        <f t="shared" si="10"/>
        <v>0</v>
      </c>
    </row>
    <row r="38" spans="1:130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82"/>
      <c r="DV38" s="39"/>
      <c r="DW38" s="60"/>
      <c r="DX38" s="81"/>
      <c r="DY38" s="60">
        <f t="shared" si="0"/>
        <v>0</v>
      </c>
      <c r="DZ38" s="60">
        <f t="shared" si="10"/>
        <v>0</v>
      </c>
    </row>
    <row r="39" spans="1:130" s="177" customFormat="1" ht="31.5" customHeight="1" thickBot="1"/>
    <row r="40" spans="1:130" ht="31.5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</row>
    <row r="41" spans="1:130" ht="31.5" customHeight="1" thickBot="1">
      <c r="A41" s="120"/>
      <c r="B41" s="121"/>
      <c r="C41" s="234" t="s">
        <v>1</v>
      </c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7"/>
      <c r="P41" s="122"/>
      <c r="Q41" s="234" t="s">
        <v>20</v>
      </c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7"/>
      <c r="AD41" s="122"/>
      <c r="AE41" s="234" t="s">
        <v>21</v>
      </c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7"/>
      <c r="AR41" s="122"/>
      <c r="AS41" s="234" t="s">
        <v>4</v>
      </c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7"/>
      <c r="BF41" s="122"/>
      <c r="BG41" s="235" t="s">
        <v>83</v>
      </c>
      <c r="BH41" s="235"/>
      <c r="BI41" s="235"/>
      <c r="BJ41" s="235"/>
      <c r="BK41" s="235"/>
      <c r="BL41" s="235"/>
      <c r="BM41" s="235"/>
      <c r="BN41" s="235"/>
      <c r="BO41" s="235"/>
      <c r="BP41" s="235"/>
      <c r="BQ41" s="235"/>
      <c r="BR41" s="235"/>
      <c r="BS41" s="235"/>
      <c r="BT41" s="122"/>
      <c r="BU41" s="234" t="s">
        <v>6</v>
      </c>
      <c r="BV41" s="235"/>
      <c r="BW41" s="235"/>
      <c r="BX41" s="235"/>
      <c r="BY41" s="235"/>
      <c r="BZ41" s="235"/>
      <c r="CA41" s="235"/>
      <c r="CB41" s="235"/>
      <c r="CC41" s="235"/>
      <c r="CD41" s="235"/>
      <c r="CE41" s="235"/>
      <c r="CF41" s="235"/>
      <c r="CG41" s="237"/>
      <c r="CH41" s="122"/>
      <c r="CI41" s="235" t="s">
        <v>69</v>
      </c>
      <c r="CJ41" s="235"/>
      <c r="CK41" s="235"/>
      <c r="CL41" s="235"/>
      <c r="CM41" s="235"/>
      <c r="CN41" s="235"/>
      <c r="CO41" s="235"/>
      <c r="CP41" s="235"/>
      <c r="CQ41" s="235"/>
      <c r="CR41" s="235"/>
      <c r="CS41" s="235"/>
      <c r="CT41" s="235"/>
      <c r="CU41" s="235"/>
      <c r="CV41" s="122"/>
      <c r="CW41" s="234" t="s">
        <v>7</v>
      </c>
      <c r="CX41" s="235"/>
      <c r="CY41" s="235"/>
      <c r="CZ41" s="235"/>
      <c r="DA41" s="235"/>
      <c r="DB41" s="235"/>
      <c r="DC41" s="235"/>
      <c r="DD41" s="235"/>
      <c r="DE41" s="235"/>
      <c r="DF41" s="235"/>
      <c r="DG41" s="235"/>
      <c r="DH41" s="235"/>
      <c r="DI41" s="237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3"/>
    </row>
    <row r="42" spans="1:130" ht="31.5" customHeight="1" thickBot="1">
      <c r="A42" s="228" t="s">
        <v>70</v>
      </c>
      <c r="B42" s="230"/>
      <c r="C42" s="226" t="s">
        <v>71</v>
      </c>
      <c r="D42" s="227"/>
      <c r="E42" s="232"/>
      <c r="F42" s="226" t="s">
        <v>72</v>
      </c>
      <c r="G42" s="227"/>
      <c r="H42" s="232"/>
      <c r="I42" s="226" t="s">
        <v>73</v>
      </c>
      <c r="J42" s="227"/>
      <c r="K42" s="232"/>
      <c r="L42" s="226" t="s">
        <v>74</v>
      </c>
      <c r="M42" s="227"/>
      <c r="N42" s="232"/>
      <c r="O42" s="103" t="s">
        <v>75</v>
      </c>
      <c r="P42" s="4"/>
      <c r="Q42" s="226" t="s">
        <v>71</v>
      </c>
      <c r="R42" s="227"/>
      <c r="S42" s="232"/>
      <c r="T42" s="226" t="s">
        <v>72</v>
      </c>
      <c r="U42" s="227"/>
      <c r="V42" s="232"/>
      <c r="W42" s="226" t="s">
        <v>73</v>
      </c>
      <c r="X42" s="227"/>
      <c r="Y42" s="232"/>
      <c r="Z42" s="226" t="s">
        <v>74</v>
      </c>
      <c r="AA42" s="227"/>
      <c r="AB42" s="232"/>
      <c r="AC42" s="103" t="s">
        <v>75</v>
      </c>
      <c r="AD42" s="4"/>
      <c r="AE42" s="226" t="s">
        <v>71</v>
      </c>
      <c r="AF42" s="227"/>
      <c r="AG42" s="232"/>
      <c r="AH42" s="226" t="s">
        <v>72</v>
      </c>
      <c r="AI42" s="227"/>
      <c r="AJ42" s="232"/>
      <c r="AK42" s="226" t="s">
        <v>73</v>
      </c>
      <c r="AL42" s="227"/>
      <c r="AM42" s="232"/>
      <c r="AN42" s="226" t="s">
        <v>74</v>
      </c>
      <c r="AO42" s="227"/>
      <c r="AP42" s="232"/>
      <c r="AQ42" s="103" t="s">
        <v>75</v>
      </c>
      <c r="AR42" s="4"/>
      <c r="AS42" s="226" t="s">
        <v>71</v>
      </c>
      <c r="AT42" s="227"/>
      <c r="AU42" s="232"/>
      <c r="AV42" s="226" t="s">
        <v>72</v>
      </c>
      <c r="AW42" s="227"/>
      <c r="AX42" s="232"/>
      <c r="AY42" s="226" t="s">
        <v>73</v>
      </c>
      <c r="AZ42" s="227"/>
      <c r="BA42" s="232"/>
      <c r="BB42" s="226" t="s">
        <v>74</v>
      </c>
      <c r="BC42" s="227"/>
      <c r="BD42" s="232"/>
      <c r="BE42" s="103" t="s">
        <v>75</v>
      </c>
      <c r="BF42" s="4"/>
      <c r="BG42" s="226" t="s">
        <v>71</v>
      </c>
      <c r="BH42" s="227"/>
      <c r="BI42" s="232"/>
      <c r="BJ42" s="226" t="s">
        <v>72</v>
      </c>
      <c r="BK42" s="227"/>
      <c r="BL42" s="232"/>
      <c r="BM42" s="226" t="s">
        <v>73</v>
      </c>
      <c r="BN42" s="227"/>
      <c r="BO42" s="232"/>
      <c r="BP42" s="226" t="s">
        <v>74</v>
      </c>
      <c r="BQ42" s="227"/>
      <c r="BR42" s="232"/>
      <c r="BS42" s="103" t="s">
        <v>75</v>
      </c>
      <c r="BT42" s="4"/>
      <c r="BU42" s="226" t="s">
        <v>71</v>
      </c>
      <c r="BV42" s="227"/>
      <c r="BW42" s="232"/>
      <c r="BX42" s="226" t="s">
        <v>72</v>
      </c>
      <c r="BY42" s="227"/>
      <c r="BZ42" s="232"/>
      <c r="CA42" s="226" t="s">
        <v>73</v>
      </c>
      <c r="CB42" s="227"/>
      <c r="CC42" s="232"/>
      <c r="CD42" s="226" t="s">
        <v>74</v>
      </c>
      <c r="CE42" s="227"/>
      <c r="CF42" s="232"/>
      <c r="CG42" s="103" t="s">
        <v>75</v>
      </c>
      <c r="CH42" s="4"/>
      <c r="CI42" s="226" t="s">
        <v>71</v>
      </c>
      <c r="CJ42" s="227"/>
      <c r="CK42" s="232"/>
      <c r="CL42" s="226" t="s">
        <v>72</v>
      </c>
      <c r="CM42" s="227"/>
      <c r="CN42" s="232"/>
      <c r="CO42" s="226" t="s">
        <v>73</v>
      </c>
      <c r="CP42" s="227"/>
      <c r="CQ42" s="232"/>
      <c r="CR42" s="226" t="s">
        <v>74</v>
      </c>
      <c r="CS42" s="227"/>
      <c r="CT42" s="232"/>
      <c r="CU42" s="103" t="s">
        <v>75</v>
      </c>
      <c r="CV42" s="4"/>
      <c r="CW42" s="226" t="s">
        <v>71</v>
      </c>
      <c r="CX42" s="227"/>
      <c r="CY42" s="232"/>
      <c r="CZ42" s="226" t="s">
        <v>72</v>
      </c>
      <c r="DA42" s="227"/>
      <c r="DB42" s="232"/>
      <c r="DC42" s="226" t="s">
        <v>73</v>
      </c>
      <c r="DD42" s="227"/>
      <c r="DE42" s="232"/>
      <c r="DF42" s="226" t="s">
        <v>74</v>
      </c>
      <c r="DG42" s="227"/>
      <c r="DH42" s="232"/>
      <c r="DI42" s="103" t="s">
        <v>75</v>
      </c>
      <c r="DJ42" s="4"/>
      <c r="DK42" s="226" t="s">
        <v>29</v>
      </c>
      <c r="DL42" s="227"/>
      <c r="DM42" s="232"/>
      <c r="DN42" s="4"/>
      <c r="DO42" s="226" t="s">
        <v>9</v>
      </c>
      <c r="DP42" s="227"/>
      <c r="DQ42" s="232"/>
      <c r="DR42" s="4"/>
      <c r="DS42" s="61"/>
      <c r="DT42" s="241" t="s">
        <v>76</v>
      </c>
      <c r="DU42" s="241" t="s">
        <v>17</v>
      </c>
      <c r="DV42" s="241" t="s">
        <v>18</v>
      </c>
      <c r="DW42" s="241" t="s">
        <v>77</v>
      </c>
      <c r="DX42" s="241" t="s">
        <v>78</v>
      </c>
      <c r="DY42" s="238" t="s">
        <v>29</v>
      </c>
      <c r="DZ42" s="238" t="s">
        <v>79</v>
      </c>
    </row>
    <row r="43" spans="1:130" ht="31.5" customHeight="1" thickBot="1">
      <c r="A43" s="96" t="s">
        <v>10</v>
      </c>
      <c r="B43" s="95" t="s">
        <v>80</v>
      </c>
      <c r="C43" s="66" t="s">
        <v>81</v>
      </c>
      <c r="D43" s="67" t="s">
        <v>82</v>
      </c>
      <c r="E43" s="68" t="s">
        <v>75</v>
      </c>
      <c r="F43" s="67" t="s">
        <v>81</v>
      </c>
      <c r="G43" s="67" t="s">
        <v>82</v>
      </c>
      <c r="H43" s="67" t="s">
        <v>75</v>
      </c>
      <c r="I43" s="67" t="s">
        <v>81</v>
      </c>
      <c r="J43" s="67" t="s">
        <v>82</v>
      </c>
      <c r="K43" s="67" t="s">
        <v>75</v>
      </c>
      <c r="L43" s="67" t="s">
        <v>81</v>
      </c>
      <c r="M43" s="67" t="s">
        <v>82</v>
      </c>
      <c r="N43" s="67" t="s">
        <v>75</v>
      </c>
      <c r="O43" s="67"/>
      <c r="P43" s="76"/>
      <c r="Q43" s="70" t="s">
        <v>81</v>
      </c>
      <c r="R43" s="67" t="s">
        <v>82</v>
      </c>
      <c r="S43" s="67" t="s">
        <v>75</v>
      </c>
      <c r="T43" s="67" t="s">
        <v>81</v>
      </c>
      <c r="U43" s="67" t="s">
        <v>82</v>
      </c>
      <c r="V43" s="67" t="s">
        <v>75</v>
      </c>
      <c r="W43" s="67" t="s">
        <v>81</v>
      </c>
      <c r="X43" s="67" t="s">
        <v>82</v>
      </c>
      <c r="Y43" s="67" t="s">
        <v>75</v>
      </c>
      <c r="Z43" s="67" t="s">
        <v>81</v>
      </c>
      <c r="AA43" s="67" t="s">
        <v>82</v>
      </c>
      <c r="AB43" s="67" t="s">
        <v>75</v>
      </c>
      <c r="AC43" s="67"/>
      <c r="AD43" s="76"/>
      <c r="AE43" s="70" t="s">
        <v>81</v>
      </c>
      <c r="AF43" s="67" t="s">
        <v>82</v>
      </c>
      <c r="AG43" s="67" t="s">
        <v>75</v>
      </c>
      <c r="AH43" s="67" t="s">
        <v>81</v>
      </c>
      <c r="AI43" s="67" t="s">
        <v>82</v>
      </c>
      <c r="AJ43" s="67" t="s">
        <v>75</v>
      </c>
      <c r="AK43" s="67" t="s">
        <v>81</v>
      </c>
      <c r="AL43" s="67" t="s">
        <v>82</v>
      </c>
      <c r="AM43" s="67" t="s">
        <v>75</v>
      </c>
      <c r="AN43" s="67" t="s">
        <v>81</v>
      </c>
      <c r="AO43" s="67" t="s">
        <v>82</v>
      </c>
      <c r="AP43" s="67" t="s">
        <v>75</v>
      </c>
      <c r="AQ43" s="67"/>
      <c r="AR43" s="69"/>
      <c r="AS43" s="70" t="s">
        <v>81</v>
      </c>
      <c r="AT43" s="67" t="s">
        <v>82</v>
      </c>
      <c r="AU43" s="67" t="s">
        <v>75</v>
      </c>
      <c r="AV43" s="67" t="s">
        <v>81</v>
      </c>
      <c r="AW43" s="67" t="s">
        <v>82</v>
      </c>
      <c r="AX43" s="67" t="s">
        <v>75</v>
      </c>
      <c r="AY43" s="67" t="s">
        <v>81</v>
      </c>
      <c r="AZ43" s="67" t="s">
        <v>82</v>
      </c>
      <c r="BA43" s="67" t="s">
        <v>75</v>
      </c>
      <c r="BB43" s="67" t="s">
        <v>81</v>
      </c>
      <c r="BC43" s="67" t="s">
        <v>82</v>
      </c>
      <c r="BD43" s="67" t="s">
        <v>75</v>
      </c>
      <c r="BE43" s="67"/>
      <c r="BF43" s="69"/>
      <c r="BG43" s="67" t="s">
        <v>81</v>
      </c>
      <c r="BH43" s="67" t="s">
        <v>82</v>
      </c>
      <c r="BI43" s="67" t="s">
        <v>75</v>
      </c>
      <c r="BJ43" s="67" t="s">
        <v>81</v>
      </c>
      <c r="BK43" s="67" t="s">
        <v>82</v>
      </c>
      <c r="BL43" s="67" t="s">
        <v>75</v>
      </c>
      <c r="BM43" s="67" t="s">
        <v>81</v>
      </c>
      <c r="BN43" s="67" t="s">
        <v>82</v>
      </c>
      <c r="BO43" s="67" t="s">
        <v>75</v>
      </c>
      <c r="BP43" s="67" t="s">
        <v>81</v>
      </c>
      <c r="BQ43" s="67" t="s">
        <v>82</v>
      </c>
      <c r="BR43" s="67" t="s">
        <v>75</v>
      </c>
      <c r="BS43" s="67"/>
      <c r="BT43" s="69"/>
      <c r="BU43" s="70" t="s">
        <v>81</v>
      </c>
      <c r="BV43" s="67" t="s">
        <v>82</v>
      </c>
      <c r="BW43" s="67" t="s">
        <v>75</v>
      </c>
      <c r="BX43" s="67" t="s">
        <v>81</v>
      </c>
      <c r="BY43" s="67" t="s">
        <v>82</v>
      </c>
      <c r="BZ43" s="67" t="s">
        <v>75</v>
      </c>
      <c r="CA43" s="67" t="s">
        <v>81</v>
      </c>
      <c r="CB43" s="67" t="s">
        <v>82</v>
      </c>
      <c r="CC43" s="67" t="s">
        <v>75</v>
      </c>
      <c r="CD43" s="67" t="s">
        <v>81</v>
      </c>
      <c r="CE43" s="67" t="s">
        <v>82</v>
      </c>
      <c r="CF43" s="67" t="s">
        <v>75</v>
      </c>
      <c r="CG43" s="67"/>
      <c r="CH43" s="69"/>
      <c r="CI43" s="67" t="s">
        <v>81</v>
      </c>
      <c r="CJ43" s="67" t="s">
        <v>82</v>
      </c>
      <c r="CK43" s="67" t="s">
        <v>75</v>
      </c>
      <c r="CL43" s="67" t="s">
        <v>81</v>
      </c>
      <c r="CM43" s="67" t="s">
        <v>82</v>
      </c>
      <c r="CN43" s="67" t="s">
        <v>75</v>
      </c>
      <c r="CO43" s="67" t="s">
        <v>81</v>
      </c>
      <c r="CP43" s="67" t="s">
        <v>82</v>
      </c>
      <c r="CQ43" s="67" t="s">
        <v>75</v>
      </c>
      <c r="CR43" s="67" t="s">
        <v>81</v>
      </c>
      <c r="CS43" s="67" t="s">
        <v>82</v>
      </c>
      <c r="CT43" s="67" t="s">
        <v>75</v>
      </c>
      <c r="CU43" s="67"/>
      <c r="CV43" s="69"/>
      <c r="CW43" s="70" t="s">
        <v>81</v>
      </c>
      <c r="CX43" s="67" t="s">
        <v>82</v>
      </c>
      <c r="CY43" s="67" t="s">
        <v>75</v>
      </c>
      <c r="CZ43" s="67" t="s">
        <v>81</v>
      </c>
      <c r="DA43" s="67" t="s">
        <v>82</v>
      </c>
      <c r="DB43" s="67" t="s">
        <v>75</v>
      </c>
      <c r="DC43" s="67" t="s">
        <v>81</v>
      </c>
      <c r="DD43" s="67" t="s">
        <v>82</v>
      </c>
      <c r="DE43" s="67" t="s">
        <v>75</v>
      </c>
      <c r="DF43" s="67" t="s">
        <v>81</v>
      </c>
      <c r="DG43" s="67" t="s">
        <v>82</v>
      </c>
      <c r="DH43" s="67" t="s">
        <v>75</v>
      </c>
      <c r="DI43" s="67"/>
      <c r="DJ43" s="69"/>
      <c r="DK43" s="67" t="s">
        <v>81</v>
      </c>
      <c r="DL43" s="67" t="s">
        <v>82</v>
      </c>
      <c r="DM43" s="71" t="s">
        <v>75</v>
      </c>
      <c r="DN43" s="69"/>
      <c r="DO43" s="71" t="s">
        <v>81</v>
      </c>
      <c r="DP43" s="67" t="s">
        <v>82</v>
      </c>
      <c r="DQ43" s="71" t="s">
        <v>75</v>
      </c>
      <c r="DR43" s="69"/>
      <c r="DS43" s="5" t="s">
        <v>76</v>
      </c>
      <c r="DT43" s="243"/>
      <c r="DU43" s="242"/>
      <c r="DV43" s="243"/>
      <c r="DW43" s="243"/>
      <c r="DX43" s="243"/>
      <c r="DY43" s="239"/>
      <c r="DZ43" s="239"/>
    </row>
    <row r="44" spans="1:130" ht="31.5" customHeight="1" thickBot="1">
      <c r="A44" s="79">
        <v>1</v>
      </c>
      <c r="B44" s="21" t="s">
        <v>22</v>
      </c>
      <c r="C44" s="178">
        <f>MAX('JURADO-1'!C44,'JURADO-2'!C44,'JURADO-3'!C44,'JURADO-4'!C44,'NO USAR'!C44)</f>
        <v>6</v>
      </c>
      <c r="D44" s="60">
        <f>MIN('JURADO-1'!C44,'JURADO-2'!C44,'JURADO-3'!C44,'JURADO-4'!C44,'NO USAR'!C44)</f>
        <v>5</v>
      </c>
      <c r="E44" s="60">
        <f>+'JURADO-1'!C44+'JURADO-2'!C44+'JURADO-3'!C44+'JURADO-4'!C44+'NO USAR'!C44-C44-D44</f>
        <v>12</v>
      </c>
      <c r="F44" s="60">
        <f>MAX('JURADO-1'!D44,'JURADO-2'!D44,'JURADO-3'!D44,'JURADO-4'!D44,'NO USAR'!D44)</f>
        <v>7</v>
      </c>
      <c r="G44" s="60">
        <f>MIN('JURADO-1'!D44,'JURADO-2'!D44,'JURADO-3'!D44,'JURADO-4'!D44,'NO USAR'!D44)</f>
        <v>6</v>
      </c>
      <c r="H44" s="60">
        <f>+'JURADO-1'!D44+'JURADO-2'!D44+'JURADO-3'!D44+'JURADO-4'!D44+'NO USAR'!D44-F44-G44</f>
        <v>13</v>
      </c>
      <c r="I44" s="60">
        <f>MAX('JURADO-1'!E44,'JURADO-2'!E44,'JURADO-3'!E44,'JURADO-4'!E44,'NO USAR'!E44)</f>
        <v>7</v>
      </c>
      <c r="J44" s="60">
        <f>MIN('JURADO-1'!E44,'JURADO-2'!E44,'JURADO-3'!E44,'JURADO-4'!E44,'NO USAR'!E44)</f>
        <v>6</v>
      </c>
      <c r="K44" s="60">
        <f>+'JURADO-1'!E44+'JURADO-2'!E44+'JURADO-3'!E44+'JURADO-4'!E44+'NO USAR'!E44-I44-J44</f>
        <v>14</v>
      </c>
      <c r="L44" s="60">
        <f>MAX('JURADO-1'!F44,'JURADO-2'!F44,'JURADO-3'!F44,'JURADO-4'!F44,'NO USAR'!F44)</f>
        <v>7</v>
      </c>
      <c r="M44" s="60">
        <f>MIN('JURADO-1'!F44,'JURADO-2'!F44,'JURADO-3'!F44,'JURADO-4'!F44,'NO USAR'!F44)</f>
        <v>6</v>
      </c>
      <c r="N44" s="60">
        <f>+'JURADO-1'!F44+'JURADO-2'!F44+'JURADO-3'!F44+'JURADO-4'!F44+'NO USAR'!F44-L44-M44</f>
        <v>12</v>
      </c>
      <c r="O44" s="60">
        <f t="shared" ref="O44:O78" si="11">(E44+H44+K44+N44)*1.4</f>
        <v>71.399999999999991</v>
      </c>
      <c r="P44" s="124"/>
      <c r="Q44" s="6">
        <f>MAX('JURADO-1'!G44,'JURADO-2'!G44,'JURADO-3'!G44,'JURADO-4'!G44,'NO USAR'!G44)</f>
        <v>6</v>
      </c>
      <c r="R44" s="12">
        <f>MIN('JURADO-1'!G44,'JURADO-2'!G44,'JURADO-3'!G44,'JURADO-4'!G44,'NO USAR'!G44)</f>
        <v>5</v>
      </c>
      <c r="S44" s="12">
        <f>+'JURADO-1'!G44+'JURADO-2'!G44+'JURADO-3'!G44+'JURADO-4'!G44+'NO USAR'!G44-Q44-R44</f>
        <v>11</v>
      </c>
      <c r="T44" s="63">
        <f>MAX('JURADO-1'!H44,'JURADO-2'!H44,'JURADO-3'!H44,'JURADO-4'!H44,'NO USAR'!H44)</f>
        <v>6</v>
      </c>
      <c r="U44" s="12">
        <f>MIN('JURADO-1'!H44,'JURADO-2'!H44,'JURADO-3'!H44,'JURADO-4'!H44,'NO USAR'!H44)</f>
        <v>6</v>
      </c>
      <c r="V44" s="11">
        <f>+'JURADO-1'!H44+'JURADO-2'!H44+'JURADO-3'!H44+'JURADO-4'!H44+'NO USAR'!H44-T44-U44</f>
        <v>12</v>
      </c>
      <c r="W44" s="60">
        <f>MAX('JURADO-1'!I44,'JURADO-2'!I44,'JURADO-3'!I44,'JURADO-4'!I44,'NO USAR'!I44)</f>
        <v>7</v>
      </c>
      <c r="X44" s="60">
        <f>MIN('JURADO-1'!I44,'JURADO-2'!I44,'JURADO-3'!I44,'JURADO-4'!I44,'NO USAR'!I44)</f>
        <v>6</v>
      </c>
      <c r="Y44" s="60">
        <f>+'JURADO-1'!I44+'JURADO-2'!I44+'JURADO-3'!I44+'JURADO-4'!I44+'NO USAR'!I44-W44-X44</f>
        <v>14</v>
      </c>
      <c r="Z44" s="60">
        <f>MAX('JURADO-1'!J44,'JURADO-2'!J44,'JURADO-3'!J44,'JURADO-4'!J44,'NO USAR'!J44)</f>
        <v>6</v>
      </c>
      <c r="AA44" s="60">
        <f>MIN('JURADO-1'!J44,'JURADO-2'!J44,'JURADO-3'!J44,'JURADO-4'!J44,'NO USAR'!J44)</f>
        <v>6</v>
      </c>
      <c r="AB44" s="60">
        <f>+'JURADO-1'!J44+'JURADO-2'!J44+'JURADO-3'!J44+'JURADO-4'!J44+'NO USAR'!J44-Z44-AA44</f>
        <v>12</v>
      </c>
      <c r="AC44" s="60">
        <f t="shared" ref="AC44:AC78" si="12">(+S44+V44+Y44+AB44)*1.8</f>
        <v>88.2</v>
      </c>
      <c r="AD44" s="59"/>
      <c r="AE44" s="6">
        <f>MAX('JURADO-1'!K44,'JURADO-2'!K44,'JURADO-3'!K44,'JURADO-4'!K44,'NO USAR'!K44)</f>
        <v>7</v>
      </c>
      <c r="AF44" s="12">
        <f>MIN('JURADO-1'!K44,'JURADO-2'!K44,'JURADO-3'!K44,'JURADO-4'!K44,'NO USAR'!K44)</f>
        <v>4</v>
      </c>
      <c r="AG44" s="12">
        <f>+'JURADO-1'!K44+'JURADO-2'!K44+'JURADO-3'!K44+'JURADO-4'!K44+'NO USAR'!K44-AE44-AF44</f>
        <v>11</v>
      </c>
      <c r="AH44" s="63">
        <f>MAX('JURADO-1'!L44,'JURADO-2'!L44,'JURADO-3'!L44,'JURADO-4'!L44,'NO USAR'!L44)</f>
        <v>6</v>
      </c>
      <c r="AI44" s="12">
        <f>MIN('JURADO-1'!L44,'JURADO-2'!L44,'JURADO-3'!L44,'JURADO-4'!L44,'NO USAR'!L44)</f>
        <v>6</v>
      </c>
      <c r="AJ44" s="11">
        <f>+'JURADO-1'!L44+'JURADO-2'!L44+'JURADO-3'!L44+'JURADO-4'!L44+'NO USAR'!L44-AH44-AI44</f>
        <v>12</v>
      </c>
      <c r="AK44" s="60">
        <f>MAX('JURADO-1'!M44,'JURADO-2'!M44,'JURADO-3'!M44,'JURADO-4'!M44,'NO USAR'!M44)</f>
        <v>7</v>
      </c>
      <c r="AL44" s="60">
        <f>MIN('JURADO-1'!M44,'JURADO-2'!M44,'JURADO-3'!M44,'JURADO-4'!M44,'NO USAR'!M44)</f>
        <v>6</v>
      </c>
      <c r="AM44" s="60">
        <f>+'JURADO-1'!M44+'JURADO-2'!M44+'JURADO-3'!M44+'JURADO-4'!M44+'NO USAR'!M44-AK44-AL44</f>
        <v>14</v>
      </c>
      <c r="AN44" s="60">
        <f>MAX('JURADO-1'!N44,'JURADO-2'!N44,'JURADO-3'!N44,'JURADO-4'!N44,'NO USAR'!N44)</f>
        <v>6</v>
      </c>
      <c r="AO44" s="60">
        <f>MIN('JURADO-1'!N44,'JURADO-2'!N44,'JURADO-3'!N44,'JURADO-4'!N44,'NO USAR'!N44)</f>
        <v>6</v>
      </c>
      <c r="AP44" s="60">
        <f>+'JURADO-1'!N44+'JURADO-2'!N44+'JURADO-3'!N44+'JURADO-4'!N44+'NO USAR'!P44-AN44-AO44</f>
        <v>12</v>
      </c>
      <c r="AQ44" s="60">
        <f t="shared" ref="AQ44:AQ78" si="13">(+AG44+AJ44+AM44+AP44)*1.8</f>
        <v>88.2</v>
      </c>
      <c r="AR44" s="59"/>
      <c r="AS44" s="6">
        <f>MAX('JURADO-1'!O44,'JURADO-2'!O44,'JURADO-3'!O44,'JURADO-4'!O44,'NO USAR'!O44)</f>
        <v>7</v>
      </c>
      <c r="AT44" s="12">
        <f>MIN('JURADO-1'!O44,'JURADO-2'!O44,'JURADO-3'!O44,'JURADO-4'!O44,'NO USAR'!O44)</f>
        <v>5</v>
      </c>
      <c r="AU44" s="12">
        <f>+'JURADO-1'!O44+'JURADO-2'!O44+'JURADO-3'!O44+'JURADO-4'!O44+'NO USAR'!O44-AS44-AT44</f>
        <v>12</v>
      </c>
      <c r="AV44" s="63">
        <f>MAX('JURADO-1'!P44,'JURADO-2'!P44,'JURADO-3'!P44,'JURADO-4'!P44,'NO USAR'!P44)</f>
        <v>6</v>
      </c>
      <c r="AW44" s="12">
        <f>MIN('JURADO-1'!P44,'JURADO-2'!P44,'JURADO-3'!P44,'JURADO-4'!P44,'NO USAR'!P44)</f>
        <v>5</v>
      </c>
      <c r="AX44" s="11">
        <f>+'JURADO-1'!P44+'JURADO-2'!P44+'JURADO-3'!P44+'JURADO-4'!P44+'NO USAR'!P44-AV44-AW44</f>
        <v>11</v>
      </c>
      <c r="AY44" s="60">
        <f>MAX('JURADO-1'!Q44,'JURADO-2'!Q44,'JURADO-3'!Q44,'JURADO-4'!Q44,'NO USAR'!Q44)</f>
        <v>7</v>
      </c>
      <c r="AZ44" s="60">
        <f>MIN('JURADO-1'!Q44,'JURADO-2'!Q44,'JURADO-3'!Q44,'JURADO-4'!Q44,'NO USAR'!Q44)</f>
        <v>6</v>
      </c>
      <c r="BA44" s="60">
        <f>+'JURADO-1'!Q44+'JURADO-2'!Q44+'JURADO-3'!Q44+'JURADO-4'!Q44+'NO USAR'!Q44-AY44-AZ44</f>
        <v>12</v>
      </c>
      <c r="BB44" s="60">
        <f>MAX('JURADO-1'!R44,'JURADO-2'!R44,'JURADO-3'!R44,'JURADO-4'!R44,'NO USAR'!R44)</f>
        <v>6</v>
      </c>
      <c r="BC44" s="60">
        <f>MIN('JURADO-1'!R44,'JURADO-2'!R44,'JURADO-3'!R44,'JURADO-4'!R44,'NO USAR'!R44)</f>
        <v>6</v>
      </c>
      <c r="BD44" s="60">
        <f>+'JURADO-1'!R44+'JURADO-2'!R44+'JURADO-3'!R44+'JURADO-4'!R44+'NO USAR'!R44-BB44-BC44</f>
        <v>12</v>
      </c>
      <c r="BE44" s="60">
        <f t="shared" ref="BE44:BE78" si="14">(+AU44+AX44+BA44+BD44)*0.7</f>
        <v>32.9</v>
      </c>
      <c r="BF44" s="9"/>
      <c r="BG44" s="60">
        <f>MAX('JURADO-1'!S44,'JURADO-2'!S44,'JURADO-3'!S44,'JURADO-4'!S44,'NO USAR'!S44)</f>
        <v>6</v>
      </c>
      <c r="BH44" s="60">
        <f>MIN('JURADO-1'!S44,'JURADO-2'!S44,'JURADO-3'!S44,'JURADO-4'!S44,'NO USAR'!S44)</f>
        <v>5</v>
      </c>
      <c r="BI44" s="60">
        <f>+'JURADO-1'!S44+'JURADO-2'!S44+'JURADO-3'!S44+'JURADO-4'!S44+'NO USAR'!S44-BG44-BH44</f>
        <v>11</v>
      </c>
      <c r="BJ44" s="60">
        <f>MAX('JURADO-1'!T44,'JURADO-2'!T44,'JURADO-3'!T44,'JURADO-4'!T44,'NO USAR'!T44)</f>
        <v>6</v>
      </c>
      <c r="BK44" s="60">
        <f>MIN('JURADO-1'!T44,'JURADO-2'!T44,'JURADO-3'!T44,'JURADO-4'!T44,'NO USAR'!T44)</f>
        <v>5</v>
      </c>
      <c r="BL44" s="60">
        <f>+'JURADO-1'!T44+'JURADO-2'!T44+'JURADO-3'!T44+'JURADO-4'!T44+'NO USAR'!T44-BJ44-BK44</f>
        <v>12</v>
      </c>
      <c r="BM44" s="60">
        <f>MAX('JURADO-1'!U44,'JURADO-2'!U44,'JURADO-3'!U44,'JURADO-4'!U44,'NO USAR'!U44)</f>
        <v>6</v>
      </c>
      <c r="BN44" s="60">
        <f>MIN('JURADO-1'!U44,'JURADO-2'!U44,'JURADO-3'!U44,'JURADO-4'!U44,'NO USAR'!U44)</f>
        <v>6</v>
      </c>
      <c r="BO44" s="60">
        <f>+'JURADO-1'!U44+'JURADO-2'!U44+'JURADO-3'!U44+'JURADO-4'!U44+'NO USAR'!U44-BM44-BN44</f>
        <v>12</v>
      </c>
      <c r="BP44" s="60">
        <f>MAX('JURADO-1'!V44,'JURADO-2'!V44,'JURADO-3'!V44,'JURADO-4'!V44,'NO USAR'!V44)</f>
        <v>6</v>
      </c>
      <c r="BQ44" s="60">
        <f>MIN('JURADO-1'!V44,'JURADO-2'!V44,'JURADO-3'!V44,'JURADO-4'!V44,'NO USAR'!V44)</f>
        <v>6</v>
      </c>
      <c r="BR44" s="60">
        <f>+'JURADO-1'!V44+'JURADO-2'!V44+'JURADO-3'!V44+'JURADO-4'!V44+'NO USAR'!V44-BP44-BQ44</f>
        <v>12</v>
      </c>
      <c r="BS44" s="60">
        <f t="shared" ref="BS44:BS78" si="15">(BI44+BL44+BO44+BR44)*0.4</f>
        <v>18.8</v>
      </c>
      <c r="BT44" s="9"/>
      <c r="BU44" s="6">
        <f>MAX('JURADO-1'!W44,'JURADO-2'!W44,'JURADO-3'!W44,'JURADO-4'!W44,'NO USAR'!W44)</f>
        <v>7</v>
      </c>
      <c r="BV44" s="12">
        <f>MIN('JURADO-1'!W44,'JURADO-2'!W44,'JURADO-3'!W44,'JURADO-4'!W44,'NO USAR'!W44)</f>
        <v>6</v>
      </c>
      <c r="BW44" s="12">
        <f>+'JURADO-1'!W44+'JURADO-2'!W44+'JURADO-3'!W44+'JURADO-4'!W44+'NO USAR'!W44-BU44-BV44</f>
        <v>13</v>
      </c>
      <c r="BX44" s="63">
        <f>MAX('JURADO-1'!X44,'JURADO-2'!X44,'JURADO-3'!X44,'JURADO-4'!X44,'NO USAR'!X44)</f>
        <v>6</v>
      </c>
      <c r="BY44" s="12">
        <f>MIN('JURADO-1'!X44,'JURADO-2'!X44,'JURADO-3'!X44,'JURADO-4'!X44,'NO USAR'!X44)</f>
        <v>5</v>
      </c>
      <c r="BZ44" s="11">
        <f>+'JURADO-1'!X44+'JURADO-2'!X44+'JURADO-3'!X44+'JURADO-4'!X44+'NO USAR'!X44-BX44-BY44</f>
        <v>12</v>
      </c>
      <c r="CA44" s="60">
        <f>MAX('JURADO-1'!Y44,'JURADO-2'!Y44,'JURADO-3'!Y44,'JURADO-4'!Y44,'NO USAR'!Y44)</f>
        <v>7</v>
      </c>
      <c r="CB44" s="60">
        <f>MIN('JURADO-1'!Y44,'JURADO-2'!Y44,'JURADO-3'!Y44,'JURADO-4'!Y44,'NO USAR'!Y44)</f>
        <v>6</v>
      </c>
      <c r="CC44" s="60">
        <f>+'JURADO-1'!Y44+'JURADO-2'!Y44+'JURADO-3'!Y44+'JURADO-4'!Y44+'NO USAR'!Y44-CA44-CB44</f>
        <v>12</v>
      </c>
      <c r="CD44" s="60">
        <f>MAX('JURADO-1'!Z44,'JURADO-2'!Z44,'JURADO-3'!Z44,'JURADO-4'!Z44,'NO USAR'!Z44)</f>
        <v>6</v>
      </c>
      <c r="CE44" s="60">
        <f>MIN('JURADO-1'!Z44,'JURADO-2'!Z44,'JURADO-3'!Z44,'JURADO-4'!Z44,'NO USAR'!Z44)</f>
        <v>6</v>
      </c>
      <c r="CF44" s="60">
        <f>+'JURADO-1'!Z44+'JURADO-2'!Z44+'JURADO-3'!Z44+'JURADO-4'!Z44+'NO USAR'!Z44-CD44-CE44</f>
        <v>12</v>
      </c>
      <c r="CG44" s="60">
        <f t="shared" ref="CG44:CG78" si="16">(+BW44+BZ44+CC44+CF44)*0.7</f>
        <v>34.299999999999997</v>
      </c>
      <c r="CH44" s="9"/>
      <c r="CI44" s="60">
        <f>MAX('JURADO-1'!AA44,'JURADO-2'!AA44,'JURADO-3'!AA44,'JURADO-4'!AA44,'NO USAR'!AA44)</f>
        <v>6</v>
      </c>
      <c r="CJ44" s="60">
        <f>MIN('JURADO-1'!AA44,'JURADO-2'!AA44,'JURADO-3'!AA44,'JURADO-4'!AA44,'NO USAR'!AA44)</f>
        <v>5</v>
      </c>
      <c r="CK44" s="60">
        <f>+'JURADO-1'!AA44+'JURADO-2'!AA44+'JURADO-3'!AA44+'JURADO-4'!AA44+'NO USAR'!AA44-CI44-CJ44</f>
        <v>11</v>
      </c>
      <c r="CL44" s="60">
        <f>MAX('JURADO-1'!AB44,'JURADO-2'!AB44,'JURADO-3'!AB44,'JURADO-4'!AB44,'NO USAR'!AB44)</f>
        <v>6</v>
      </c>
      <c r="CM44" s="60">
        <f>MIN('JURADO-1'!AB44,'JURADO-2'!AB44,'JURADO-3'!AB44,'JURADO-4'!AB44,'NO USAR'!AB44)</f>
        <v>5</v>
      </c>
      <c r="CN44" s="60">
        <f>+'JURADO-1'!AB44+'JURADO-2'!AB44+'JURADO-3'!AB44+'JURADO-4'!AB44+'NO USAR'!AB44-CL44-CM44</f>
        <v>12</v>
      </c>
      <c r="CO44" s="60">
        <f>MAX('JURADO-1'!AC44,'JURADO-2'!AC44,'JURADO-3'!AC44,'JURADO-4'!AC44,'NO USAR'!AC44)</f>
        <v>6</v>
      </c>
      <c r="CP44" s="60">
        <f>MIN('JURADO-1'!AC44,'JURADO-2'!AC44,'JURADO-3'!AC44,'JURADO-4'!AC44,'NO USAR'!AC44)</f>
        <v>6</v>
      </c>
      <c r="CQ44" s="60">
        <f>+'JURADO-1'!AC44+'JURADO-2'!AC44+'JURADO-3'!AC44+'JURADO-4'!AC44+'NO USAR'!AC44-CO44-CP44</f>
        <v>12</v>
      </c>
      <c r="CR44" s="60">
        <f>MAX('JURADO-1'!AD44,'JURADO-2'!AD44,'JURADO-3'!AD44,'JURADO-4'!AD44,'NO USAR'!AD44)</f>
        <v>7</v>
      </c>
      <c r="CS44" s="60">
        <f>MIN('JURADO-1'!AD44,'JURADO-2'!AD44,'JURADO-3'!AD44,'JURADO-4'!AD44,'NO USAR'!AD44)</f>
        <v>6</v>
      </c>
      <c r="CT44" s="60">
        <f>+'JURADO-1'!AD44+'JURADO-2'!AD44+'JURADO-3'!AD44+'JURADO-4'!AD44+'NO USAR'!AD44-CR44-CS44</f>
        <v>12</v>
      </c>
      <c r="CU44" s="60">
        <f t="shared" ref="CU44:CU78" si="17">(CK44+CN44+CQ44+CT44)*0.4</f>
        <v>18.8</v>
      </c>
      <c r="CV44" s="9"/>
      <c r="CW44" s="6">
        <f>MAX('JURADO-1'!AE44,'JURADO-2'!AE44,'JURADO-3'!AE44,'JURADO-4'!AE44,'NO USAR'!AE44)</f>
        <v>6</v>
      </c>
      <c r="CX44" s="12">
        <f>MIN('JURADO-1'!AE44,'JURADO-2'!AE44,'JURADO-3'!AE44,'JURADO-4'!AE44,'NO USAR'!AE44)</f>
        <v>5</v>
      </c>
      <c r="CY44" s="12">
        <f>+'JURADO-1'!AE44+'JURADO-2'!AE44+'JURADO-3'!AE44+'JURADO-4'!AE44+'NO USAR'!AE44-CW44-CX44</f>
        <v>12</v>
      </c>
      <c r="CZ44" s="63">
        <f>MAX('JURADO-1'!AF44,'JURADO-2'!AF44,'JURADO-3'!AF44,'JURADO-4'!AF44,'NO USAR'!AF44)</f>
        <v>7</v>
      </c>
      <c r="DA44" s="12">
        <f>MIN('JURADO-1'!AF44,'JURADO-2'!AF44,'JURADO-3'!AF44,'JURADO-4'!AF44,'NO USAR'!AF44)</f>
        <v>5</v>
      </c>
      <c r="DB44" s="11">
        <f>+'JURADO-1'!AF44+'JURADO-2'!AF44+'JURADO-3'!AF44+'JURADO-4'!AF44+'NO USAR'!AF44-CZ44-DA44</f>
        <v>12</v>
      </c>
      <c r="DC44" s="60">
        <f>MAX('JURADO-1'!AG44,'JURADO-2'!AG44,'JURADO-3'!AG44,'JURADO-4'!AG44,'NO USAR'!AG44)</f>
        <v>7</v>
      </c>
      <c r="DD44" s="60">
        <f>MIN('JURADO-1'!AG44,'JURADO-2'!AG44,'JURADO-3'!AG44,'JURADO-4'!AG44,'NO USAR'!AG44)</f>
        <v>6</v>
      </c>
      <c r="DE44" s="60">
        <f>+'JURADO-1'!AG44+'JURADO-2'!AG44+'JURADO-3'!AG44+'JURADO-4'!AG44+'NO USAR'!AG44-DC44-DD44</f>
        <v>13</v>
      </c>
      <c r="DF44" s="60">
        <f>MAX('JURADO-1'!AF44,'JURADO-2'!AF44,'JURADO-3'!AF44,'JURADO-4'!AF44,'NO USAR'!AF44)</f>
        <v>7</v>
      </c>
      <c r="DG44" s="60">
        <f>MIN('JURADO-1'!AF44,'JURADO-2'!AF44,'JURADO-3'!AF44,'JURADO-4'!AF44,'NO USAR'!AF44)</f>
        <v>5</v>
      </c>
      <c r="DH44" s="60">
        <f>+'JURADO-1'!AF44+'JURADO-2'!AF44+'JURADO-3'!AF44+'JURADO-4'!AF44+'NO USAR'!AF44-DF44-DG44</f>
        <v>12</v>
      </c>
      <c r="DI44" s="60">
        <f t="shared" ref="DI44:DI78" si="18">(+CY44+DB44+DE44+DH44)*2</f>
        <v>98</v>
      </c>
      <c r="DJ44" s="9"/>
      <c r="DK44" s="6">
        <f>MAX('JURADO-1'!AI44,'JURADO-2'!AI44,'JURADO-3'!AI44,'JURADO-4'!AI44,'NO USAR'!AI44)</f>
        <v>0</v>
      </c>
      <c r="DL44" s="12">
        <f>MIN('JURADO-1'!AI44,'JURADO-2'!AI44,'JURADO-3'!AI44,'JURADO-4'!AI44,'NO USAR'!AI44)</f>
        <v>0</v>
      </c>
      <c r="DM44" s="7">
        <f>+'JURADO-1'!AI44+'JURADO-2'!AI44+'JURADO-3'!AI44+'JURADO-4'!AI44+'NO USAR'!AI44-DK44-DL44</f>
        <v>0</v>
      </c>
      <c r="DN44" s="9"/>
      <c r="DO44" s="6">
        <f>MAX('JURADO-1'!AJ44,'JURADO-2'!AJ44,'JURADO-3'!AJ44,'JURADO-4'!AJ44,'NO USAR'!AJ44)</f>
        <v>7</v>
      </c>
      <c r="DP44" s="12">
        <f>MIN('JURADO-1'!AJ44,'JURADO-2'!AJ44,'JURADO-3'!AJ44,'JURADO-4'!AJ44,'NO USAR'!AJ44)</f>
        <v>4</v>
      </c>
      <c r="DQ44" s="7">
        <f>(+'JURADO-1'!AJ44+'JURADO-2'!AJ44+'JURADO-3'!AJ44+'JURADO-4'!AJ44+'NO USAR'!AJ44-DO44-DP44)*0.8</f>
        <v>10.4</v>
      </c>
      <c r="DR44" s="9"/>
      <c r="DS44" s="10"/>
      <c r="DT44" s="91">
        <f>O44+AC44+AQ44+BE44+BS44+CG44+CU44+DI44+DQ44-DW44</f>
        <v>461</v>
      </c>
      <c r="DU44" s="82">
        <v>44600</v>
      </c>
      <c r="DV44" s="39" t="s">
        <v>23</v>
      </c>
      <c r="DW44" s="60"/>
      <c r="DX44" s="81"/>
      <c r="DY44" s="60">
        <f t="shared" ref="DY44:DY78" si="19">+DM44</f>
        <v>0</v>
      </c>
      <c r="DZ44" s="60">
        <f>DQ44</f>
        <v>10.4</v>
      </c>
    </row>
    <row r="45" spans="1:130" s="123" customFormat="1" ht="31.5" customHeight="1" thickBot="1">
      <c r="A45" s="78">
        <v>2</v>
      </c>
      <c r="B45" s="22" t="s">
        <v>24</v>
      </c>
      <c r="C45" s="178">
        <f>MAX('JURADO-1'!C45,'JURADO-2'!C45,'JURADO-3'!C45,'JURADO-4'!C45,'NO USAR'!C45)</f>
        <v>0</v>
      </c>
      <c r="D45" s="60">
        <f>MIN('JURADO-1'!C45,'JURADO-2'!C45,'JURADO-3'!C45,'JURADO-4'!C45,'NO USAR'!C45)</f>
        <v>0</v>
      </c>
      <c r="E45" s="60">
        <f>+'JURADO-1'!C45+'JURADO-2'!C45+'JURADO-3'!C45+'JURADO-4'!C45+'NO USAR'!C45-C45-D45</f>
        <v>0</v>
      </c>
      <c r="F45" s="60">
        <f>MAX('JURADO-1'!D45,'JURADO-2'!D45,'JURADO-3'!D45,'JURADO-4'!D45,'NO USAR'!D45)</f>
        <v>0</v>
      </c>
      <c r="G45" s="60">
        <f>MIN('JURADO-1'!D45,'JURADO-2'!D45,'JURADO-3'!D45,'JURADO-4'!D45,'NO USAR'!D45)</f>
        <v>0</v>
      </c>
      <c r="H45" s="60">
        <f>+'JURADO-1'!D45+'JURADO-2'!D45+'JURADO-3'!D45+'JURADO-4'!D45+'NO USAR'!D45-F45-G45</f>
        <v>0</v>
      </c>
      <c r="I45" s="60">
        <f>MAX('JURADO-1'!E45,'JURADO-2'!E45,'JURADO-3'!E45,'JURADO-4'!E45,'NO USAR'!E45)</f>
        <v>0</v>
      </c>
      <c r="J45" s="60">
        <f>MIN('JURADO-1'!E45,'JURADO-2'!E45,'JURADO-3'!E45,'JURADO-4'!E45,'NO USAR'!E45)</f>
        <v>0</v>
      </c>
      <c r="K45" s="60">
        <f>+'JURADO-1'!E45+'JURADO-2'!E45+'JURADO-3'!E45+'JURADO-4'!E45+'NO USAR'!E45-I45-J45</f>
        <v>0</v>
      </c>
      <c r="L45" s="60">
        <f>MAX('JURADO-1'!F45,'JURADO-2'!F45,'JURADO-3'!F45,'JURADO-4'!F45,'NO USAR'!F45)</f>
        <v>0</v>
      </c>
      <c r="M45" s="60">
        <f>MIN('JURADO-1'!F45,'JURADO-2'!F45,'JURADO-3'!F45,'JURADO-4'!F45,'NO USAR'!F45)</f>
        <v>0</v>
      </c>
      <c r="N45" s="60">
        <f>+'JURADO-1'!F45+'JURADO-2'!F45+'JURADO-3'!F45+'JURADO-4'!F45+'NO USAR'!F45-L45-M45</f>
        <v>0</v>
      </c>
      <c r="O45" s="60">
        <f t="shared" si="11"/>
        <v>0</v>
      </c>
      <c r="P45" s="124"/>
      <c r="Q45" s="6">
        <f>MAX('JURADO-1'!G45,'JURADO-2'!G45,'JURADO-3'!G45,'JURADO-4'!G45,'NO USAR'!G45)</f>
        <v>0</v>
      </c>
      <c r="R45" s="12">
        <f>MIN('JURADO-1'!G45,'JURADO-2'!G45,'JURADO-3'!G45,'JURADO-4'!G45,'NO USAR'!G45)</f>
        <v>0</v>
      </c>
      <c r="S45" s="12">
        <f>+'JURADO-1'!G45+'JURADO-2'!G45+'JURADO-3'!G45+'JURADO-4'!G45+'NO USAR'!G45-Q45-R45</f>
        <v>0</v>
      </c>
      <c r="T45" s="63">
        <f>MAX('JURADO-1'!H45,'JURADO-2'!H45,'JURADO-3'!H45,'JURADO-4'!H45,'NO USAR'!H45)</f>
        <v>0</v>
      </c>
      <c r="U45" s="12">
        <f>MIN('JURADO-1'!H45,'JURADO-2'!H45,'JURADO-3'!H45,'JURADO-4'!H45,'NO USAR'!H45)</f>
        <v>0</v>
      </c>
      <c r="V45" s="11">
        <f>+'JURADO-1'!H45+'JURADO-2'!H45+'JURADO-3'!H45+'JURADO-4'!H45+'NO USAR'!H45-T45-U45</f>
        <v>0</v>
      </c>
      <c r="W45" s="60">
        <f>MAX('JURADO-1'!I45,'JURADO-2'!I45,'JURADO-3'!I45,'JURADO-4'!I45,'NO USAR'!I45)</f>
        <v>0</v>
      </c>
      <c r="X45" s="60">
        <f>MIN('JURADO-1'!I45,'JURADO-2'!I45,'JURADO-3'!I45,'JURADO-4'!I45,'NO USAR'!I45)</f>
        <v>0</v>
      </c>
      <c r="Y45" s="60">
        <f>+'JURADO-1'!I45+'JURADO-2'!I45+'JURADO-3'!I45+'JURADO-4'!I45+'NO USAR'!I45-W45-X45</f>
        <v>0</v>
      </c>
      <c r="Z45" s="60">
        <f>MAX('JURADO-1'!J45,'JURADO-2'!J45,'JURADO-3'!J45,'JURADO-4'!J45,'NO USAR'!J45)</f>
        <v>0</v>
      </c>
      <c r="AA45" s="60">
        <f>MIN('JURADO-1'!J45,'JURADO-2'!J45,'JURADO-3'!J45,'JURADO-4'!J45,'NO USAR'!J45)</f>
        <v>0</v>
      </c>
      <c r="AB45" s="60">
        <f>+'JURADO-1'!J45+'JURADO-2'!J45+'JURADO-3'!J45+'JURADO-4'!J45+'NO USAR'!J45-Z45-AA45</f>
        <v>0</v>
      </c>
      <c r="AC45" s="60">
        <f t="shared" si="12"/>
        <v>0</v>
      </c>
      <c r="AD45" s="59"/>
      <c r="AE45" s="6">
        <f>MAX('JURADO-1'!K45,'JURADO-2'!K45,'JURADO-3'!K45,'JURADO-4'!K45,'NO USAR'!K45)</f>
        <v>0</v>
      </c>
      <c r="AF45" s="12">
        <f>MIN('JURADO-1'!K45,'JURADO-2'!K45,'JURADO-3'!K45,'JURADO-4'!K45,'NO USAR'!K45)</f>
        <v>0</v>
      </c>
      <c r="AG45" s="12">
        <f>+'JURADO-1'!K45+'JURADO-2'!K45+'JURADO-3'!K45+'JURADO-4'!K45+'NO USAR'!K45-AE45-AF45</f>
        <v>0</v>
      </c>
      <c r="AH45" s="63">
        <f>MAX('JURADO-1'!L45,'JURADO-2'!L45,'JURADO-3'!L45,'JURADO-4'!L45,'NO USAR'!L45)</f>
        <v>0</v>
      </c>
      <c r="AI45" s="12">
        <f>MIN('JURADO-1'!L45,'JURADO-2'!L45,'JURADO-3'!L45,'JURADO-4'!L45,'NO USAR'!L45)</f>
        <v>0</v>
      </c>
      <c r="AJ45" s="11">
        <f>+'JURADO-1'!L45+'JURADO-2'!L45+'JURADO-3'!L45+'JURADO-4'!L45+'NO USAR'!L45-AH45-AI45</f>
        <v>0</v>
      </c>
      <c r="AK45" s="60">
        <f>MAX('JURADO-1'!M45,'JURADO-2'!M45,'JURADO-3'!M45,'JURADO-4'!M45,'NO USAR'!M45)</f>
        <v>0</v>
      </c>
      <c r="AL45" s="60">
        <f>MIN('JURADO-1'!M45,'JURADO-2'!M45,'JURADO-3'!M45,'JURADO-4'!M45,'NO USAR'!M45)</f>
        <v>0</v>
      </c>
      <c r="AM45" s="60">
        <f>+'JURADO-1'!M45+'JURADO-2'!M45+'JURADO-3'!M45+'JURADO-4'!M45+'NO USAR'!M45-AK45-AL45</f>
        <v>0</v>
      </c>
      <c r="AN45" s="60">
        <f>MAX('JURADO-1'!N45,'JURADO-2'!N45,'JURADO-3'!N45,'JURADO-4'!N45,'NO USAR'!N45)</f>
        <v>0</v>
      </c>
      <c r="AO45" s="60">
        <f>MIN('JURADO-1'!N45,'JURADO-2'!N45,'JURADO-3'!N45,'JURADO-4'!N45,'NO USAR'!N45)</f>
        <v>0</v>
      </c>
      <c r="AP45" s="60">
        <f>+'JURADO-1'!N45+'JURADO-2'!N45+'JURADO-3'!N45+'JURADO-4'!N45+'NO USAR'!P45-AN45-AO45</f>
        <v>0</v>
      </c>
      <c r="AQ45" s="60">
        <f t="shared" si="13"/>
        <v>0</v>
      </c>
      <c r="AR45" s="59"/>
      <c r="AS45" s="6">
        <f>MAX('JURADO-1'!O45,'JURADO-2'!O45,'JURADO-3'!O45,'JURADO-4'!O45,'NO USAR'!O45)</f>
        <v>0</v>
      </c>
      <c r="AT45" s="12">
        <f>MIN('JURADO-1'!O45,'JURADO-2'!O45,'JURADO-3'!O45,'JURADO-4'!O45,'NO USAR'!O45)</f>
        <v>0</v>
      </c>
      <c r="AU45" s="12">
        <f>+'JURADO-1'!O45+'JURADO-2'!O45+'JURADO-3'!O45+'JURADO-4'!O45+'NO USAR'!O45-AS45-AT45</f>
        <v>0</v>
      </c>
      <c r="AV45" s="63">
        <f>MAX('JURADO-1'!P45,'JURADO-2'!P45,'JURADO-3'!P45,'JURADO-4'!P45,'NO USAR'!P45)</f>
        <v>0</v>
      </c>
      <c r="AW45" s="12">
        <f>MIN('JURADO-1'!P45,'JURADO-2'!P45,'JURADO-3'!P45,'JURADO-4'!P45,'NO USAR'!P45)</f>
        <v>0</v>
      </c>
      <c r="AX45" s="11">
        <f>+'JURADO-1'!P45+'JURADO-2'!P45+'JURADO-3'!P45+'JURADO-4'!P45+'NO USAR'!P45-AV45-AW45</f>
        <v>0</v>
      </c>
      <c r="AY45" s="60">
        <f>MAX('JURADO-1'!Q45,'JURADO-2'!Q45,'JURADO-3'!Q45,'JURADO-4'!Q45,'NO USAR'!Q45)</f>
        <v>0</v>
      </c>
      <c r="AZ45" s="60">
        <f>MIN('JURADO-1'!Q45,'JURADO-2'!Q45,'JURADO-3'!Q45,'JURADO-4'!Q45,'NO USAR'!Q45)</f>
        <v>0</v>
      </c>
      <c r="BA45" s="60">
        <f>+'JURADO-1'!Q45+'JURADO-2'!Q45+'JURADO-3'!Q45+'JURADO-4'!Q45+'NO USAR'!Q45-AY45-AZ45</f>
        <v>0</v>
      </c>
      <c r="BB45" s="60">
        <f>MAX('JURADO-1'!R45,'JURADO-2'!R45,'JURADO-3'!R45,'JURADO-4'!R45,'NO USAR'!R45)</f>
        <v>0</v>
      </c>
      <c r="BC45" s="60">
        <f>MIN('JURADO-1'!R45,'JURADO-2'!R45,'JURADO-3'!R45,'JURADO-4'!R45,'NO USAR'!R45)</f>
        <v>0</v>
      </c>
      <c r="BD45" s="60">
        <f>+'JURADO-1'!R45+'JURADO-2'!R45+'JURADO-3'!R45+'JURADO-4'!R45+'NO USAR'!R45-BB45-BC45</f>
        <v>0</v>
      </c>
      <c r="BE45" s="60">
        <f t="shared" si="14"/>
        <v>0</v>
      </c>
      <c r="BF45" s="9"/>
      <c r="BG45" s="60">
        <f>MAX('JURADO-1'!S45,'JURADO-2'!S45,'JURADO-3'!S45,'JURADO-4'!S45,'NO USAR'!S45)</f>
        <v>0</v>
      </c>
      <c r="BH45" s="60">
        <f>MIN('JURADO-1'!S45,'JURADO-2'!S45,'JURADO-3'!S45,'JURADO-4'!S45,'NO USAR'!S45)</f>
        <v>0</v>
      </c>
      <c r="BI45" s="60">
        <f>+'JURADO-1'!S45+'JURADO-2'!S45+'JURADO-3'!S45+'JURADO-4'!S45+'NO USAR'!S45-BG45-BH45</f>
        <v>0</v>
      </c>
      <c r="BJ45" s="60">
        <f>MAX('JURADO-1'!T45,'JURADO-2'!T45,'JURADO-3'!T45,'JURADO-4'!T45,'NO USAR'!T45)</f>
        <v>0</v>
      </c>
      <c r="BK45" s="60">
        <f>MIN('JURADO-1'!T45,'JURADO-2'!T45,'JURADO-3'!T45,'JURADO-4'!T45,'NO USAR'!T45)</f>
        <v>0</v>
      </c>
      <c r="BL45" s="60">
        <f>+'JURADO-1'!T45+'JURADO-2'!T45+'JURADO-3'!T45+'JURADO-4'!T45+'NO USAR'!T45-BJ45-BK45</f>
        <v>0</v>
      </c>
      <c r="BM45" s="60">
        <f>MAX('JURADO-1'!U45,'JURADO-2'!U45,'JURADO-3'!U45,'JURADO-4'!U45,'NO USAR'!U45)</f>
        <v>0</v>
      </c>
      <c r="BN45" s="60">
        <f>MIN('JURADO-1'!U45,'JURADO-2'!U45,'JURADO-3'!U45,'JURADO-4'!U45,'NO USAR'!U45)</f>
        <v>0</v>
      </c>
      <c r="BO45" s="60">
        <f>+'JURADO-1'!U45+'JURADO-2'!U45+'JURADO-3'!U45+'JURADO-4'!U45+'NO USAR'!U45-BM45-BN45</f>
        <v>0</v>
      </c>
      <c r="BP45" s="60">
        <f>MAX('JURADO-1'!V45,'JURADO-2'!V45,'JURADO-3'!V45,'JURADO-4'!V45,'NO USAR'!V45)</f>
        <v>0</v>
      </c>
      <c r="BQ45" s="60">
        <f>MIN('JURADO-1'!V45,'JURADO-2'!V45,'JURADO-3'!V45,'JURADO-4'!V45,'NO USAR'!V45)</f>
        <v>0</v>
      </c>
      <c r="BR45" s="60">
        <f>+'JURADO-1'!V45+'JURADO-2'!V45+'JURADO-3'!V45+'JURADO-4'!V45+'NO USAR'!V45-BP45-BQ45</f>
        <v>0</v>
      </c>
      <c r="BS45" s="60">
        <f t="shared" si="15"/>
        <v>0</v>
      </c>
      <c r="BT45" s="9"/>
      <c r="BU45" s="6">
        <f>MAX('JURADO-1'!W45,'JURADO-2'!W45,'JURADO-3'!W45,'JURADO-4'!W45,'NO USAR'!W45)</f>
        <v>0</v>
      </c>
      <c r="BV45" s="12">
        <f>MIN('JURADO-1'!W45,'JURADO-2'!W45,'JURADO-3'!W45,'JURADO-4'!W45,'NO USAR'!W45)</f>
        <v>0</v>
      </c>
      <c r="BW45" s="12">
        <f>+'JURADO-1'!W45+'JURADO-2'!W45+'JURADO-3'!W45+'JURADO-4'!W45+'NO USAR'!W45-BU45-BV45</f>
        <v>0</v>
      </c>
      <c r="BX45" s="63">
        <f>MAX('JURADO-1'!X45,'JURADO-2'!X45,'JURADO-3'!X45,'JURADO-4'!X45,'NO USAR'!X45)</f>
        <v>0</v>
      </c>
      <c r="BY45" s="12">
        <f>MIN('JURADO-1'!X45,'JURADO-2'!X45,'JURADO-3'!X45,'JURADO-4'!X45,'NO USAR'!X45)</f>
        <v>0</v>
      </c>
      <c r="BZ45" s="11">
        <f>+'JURADO-1'!X45+'JURADO-2'!X45+'JURADO-3'!X45+'JURADO-4'!X45+'NO USAR'!X45-BX45-BY45</f>
        <v>0</v>
      </c>
      <c r="CA45" s="60">
        <f>MAX('JURADO-1'!Y45,'JURADO-2'!Y45,'JURADO-3'!Y45,'JURADO-4'!Y45,'NO USAR'!Y45)</f>
        <v>0</v>
      </c>
      <c r="CB45" s="60">
        <f>MIN('JURADO-1'!Y45,'JURADO-2'!Y45,'JURADO-3'!Y45,'JURADO-4'!Y45,'NO USAR'!Y45)</f>
        <v>0</v>
      </c>
      <c r="CC45" s="60">
        <f>+'JURADO-1'!Y45+'JURADO-2'!Y45+'JURADO-3'!Y45+'JURADO-4'!Y45+'NO USAR'!Y45-CA45-CB45</f>
        <v>0</v>
      </c>
      <c r="CD45" s="60">
        <f>MAX('JURADO-1'!Z45,'JURADO-2'!Z45,'JURADO-3'!Z45,'JURADO-4'!Z45,'NO USAR'!Z45)</f>
        <v>0</v>
      </c>
      <c r="CE45" s="60">
        <f>MIN('JURADO-1'!Z45,'JURADO-2'!Z45,'JURADO-3'!Z45,'JURADO-4'!Z45,'NO USAR'!Z45)</f>
        <v>0</v>
      </c>
      <c r="CF45" s="60">
        <f>+'JURADO-1'!Z45+'JURADO-2'!Z45+'JURADO-3'!Z45+'JURADO-4'!Z45+'NO USAR'!Z45-CD45-CE45</f>
        <v>0</v>
      </c>
      <c r="CG45" s="60">
        <f t="shared" si="16"/>
        <v>0</v>
      </c>
      <c r="CH45" s="9"/>
      <c r="CI45" s="60">
        <f>MAX('JURADO-1'!AA45,'JURADO-2'!AA45,'JURADO-3'!AA45,'JURADO-4'!AA45,'NO USAR'!AA45)</f>
        <v>0</v>
      </c>
      <c r="CJ45" s="60">
        <f>MIN('JURADO-1'!AA45,'JURADO-2'!AA45,'JURADO-3'!AA45,'JURADO-4'!AA45,'NO USAR'!AA45)</f>
        <v>0</v>
      </c>
      <c r="CK45" s="60">
        <f>+'JURADO-1'!AA45+'JURADO-2'!AA45+'JURADO-3'!AA45+'JURADO-4'!AA45+'NO USAR'!AA45-CI45-CJ45</f>
        <v>0</v>
      </c>
      <c r="CL45" s="60">
        <f>MAX('JURADO-1'!AB45,'JURADO-2'!AB45,'JURADO-3'!AB45,'JURADO-4'!AB45,'NO USAR'!AB45)</f>
        <v>0</v>
      </c>
      <c r="CM45" s="60">
        <f>MIN('JURADO-1'!AB45,'JURADO-2'!AB45,'JURADO-3'!AB45,'JURADO-4'!AB45,'NO USAR'!AB45)</f>
        <v>0</v>
      </c>
      <c r="CN45" s="60">
        <f>+'JURADO-1'!AB45+'JURADO-2'!AB45+'JURADO-3'!AB45+'JURADO-4'!AB45+'NO USAR'!AB45-CL45-CM45</f>
        <v>0</v>
      </c>
      <c r="CO45" s="60">
        <f>MAX('JURADO-1'!AC45,'JURADO-2'!AC45,'JURADO-3'!AC45,'JURADO-4'!AC45,'NO USAR'!AC45)</f>
        <v>0</v>
      </c>
      <c r="CP45" s="60">
        <f>MIN('JURADO-1'!AC45,'JURADO-2'!AC45,'JURADO-3'!AC45,'JURADO-4'!AC45,'NO USAR'!AC45)</f>
        <v>0</v>
      </c>
      <c r="CQ45" s="60">
        <f>+'JURADO-1'!AC45+'JURADO-2'!AC45+'JURADO-3'!AC45+'JURADO-4'!AC45+'NO USAR'!AC45-CO45-CP45</f>
        <v>0</v>
      </c>
      <c r="CR45" s="60">
        <f>MAX('JURADO-1'!AD45,'JURADO-2'!AD45,'JURADO-3'!AD45,'JURADO-4'!AD45,'NO USAR'!AD45)</f>
        <v>0</v>
      </c>
      <c r="CS45" s="60">
        <f>MIN('JURADO-1'!AD45,'JURADO-2'!AD45,'JURADO-3'!AD45,'JURADO-4'!AD45,'NO USAR'!AD45)</f>
        <v>0</v>
      </c>
      <c r="CT45" s="60">
        <f>+'JURADO-1'!AD45+'JURADO-2'!AD45+'JURADO-3'!AD45+'JURADO-4'!AD45+'NO USAR'!AD45-CR45-CS45</f>
        <v>0</v>
      </c>
      <c r="CU45" s="60">
        <f t="shared" si="17"/>
        <v>0</v>
      </c>
      <c r="CV45" s="9"/>
      <c r="CW45" s="6">
        <f>MAX('JURADO-1'!AE45,'JURADO-2'!AE45,'JURADO-3'!AE45,'JURADO-4'!AE45,'NO USAR'!AE45)</f>
        <v>0</v>
      </c>
      <c r="CX45" s="12">
        <f>MIN('JURADO-1'!AE45,'JURADO-2'!AE45,'JURADO-3'!AE45,'JURADO-4'!AE45,'NO USAR'!AE45)</f>
        <v>0</v>
      </c>
      <c r="CY45" s="12">
        <f>+'JURADO-1'!AE45+'JURADO-2'!AE45+'JURADO-3'!AE45+'JURADO-4'!AE45+'NO USAR'!AE45-CW45-CX45</f>
        <v>0</v>
      </c>
      <c r="CZ45" s="63">
        <f>MAX('JURADO-1'!AF45,'JURADO-2'!AF45,'JURADO-3'!AF45,'JURADO-4'!AF45,'NO USAR'!AF45)</f>
        <v>0</v>
      </c>
      <c r="DA45" s="12">
        <f>MIN('JURADO-1'!AF45,'JURADO-2'!AF45,'JURADO-3'!AF45,'JURADO-4'!AF45,'NO USAR'!AF45)</f>
        <v>0</v>
      </c>
      <c r="DB45" s="11">
        <f>+'JURADO-1'!AF45+'JURADO-2'!AF45+'JURADO-3'!AF45+'JURADO-4'!AF45+'NO USAR'!AF45-CZ45-DA45</f>
        <v>0</v>
      </c>
      <c r="DC45" s="60">
        <f>MAX('JURADO-1'!AG45,'JURADO-2'!AG45,'JURADO-3'!AG45,'JURADO-4'!AG45,'NO USAR'!AG45)</f>
        <v>0</v>
      </c>
      <c r="DD45" s="60">
        <f>MIN('JURADO-1'!AG45,'JURADO-2'!AG45,'JURADO-3'!AG45,'JURADO-4'!AG45,'NO USAR'!AG45)</f>
        <v>0</v>
      </c>
      <c r="DE45" s="60">
        <f>+'JURADO-1'!AG45+'JURADO-2'!AG45+'JURADO-3'!AG45+'JURADO-4'!AG45+'NO USAR'!AG45-DC45-DD45</f>
        <v>0</v>
      </c>
      <c r="DF45" s="60">
        <f>MAX('JURADO-1'!AF45,'JURADO-2'!AF45,'JURADO-3'!AF45,'JURADO-4'!AF45,'NO USAR'!AF45)</f>
        <v>0</v>
      </c>
      <c r="DG45" s="60">
        <f>MIN('JURADO-1'!AF45,'JURADO-2'!AF45,'JURADO-3'!AF45,'JURADO-4'!AF45,'NO USAR'!AF45)</f>
        <v>0</v>
      </c>
      <c r="DH45" s="60">
        <f>+'JURADO-1'!AF45+'JURADO-2'!AF45+'JURADO-3'!AF45+'JURADO-4'!AF45+'NO USAR'!AF45-DF45-DG45</f>
        <v>0</v>
      </c>
      <c r="DI45" s="60">
        <f t="shared" si="18"/>
        <v>0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0</v>
      </c>
      <c r="DP45" s="12">
        <f>MIN('JURADO-1'!AJ45,'JURADO-2'!AJ45,'JURADO-3'!AJ45,'JURADO-4'!AJ45,'NO USAR'!AJ45)</f>
        <v>0</v>
      </c>
      <c r="DQ45" s="7">
        <f>(+'JURADO-1'!AJ45+'JURADO-2'!AJ45+'JURADO-3'!AJ45+'JURADO-4'!AJ45+'NO USAR'!AJ45-DO45-DP45)*0.8</f>
        <v>0</v>
      </c>
      <c r="DR45" s="9"/>
      <c r="DS45" s="10"/>
      <c r="DT45" s="91">
        <f t="shared" ref="DT45:DT78" si="20">O45+AC45+AQ45+BE45+BS45+CG45+CU45+DI45+DQ45-DW45</f>
        <v>0</v>
      </c>
      <c r="DU45" s="82">
        <v>44600</v>
      </c>
      <c r="DV45" s="40" t="s">
        <v>25</v>
      </c>
      <c r="DW45" s="60"/>
      <c r="DX45" s="81"/>
      <c r="DY45" s="60">
        <f t="shared" si="19"/>
        <v>0</v>
      </c>
      <c r="DZ45" s="60">
        <f t="shared" ref="DZ45:DZ78" si="21">DQ45</f>
        <v>0</v>
      </c>
    </row>
    <row r="46" spans="1:130" ht="31.5" customHeight="1" thickBot="1">
      <c r="A46" s="79">
        <v>3</v>
      </c>
      <c r="B46" s="22" t="s">
        <v>26</v>
      </c>
      <c r="C46" s="178">
        <f>MAX('JURADO-1'!C46,'JURADO-2'!C46,'JURADO-3'!C46,'JURADO-4'!C46,'NO USAR'!C46)</f>
        <v>6</v>
      </c>
      <c r="D46" s="60">
        <f>MIN('JURADO-1'!C46,'JURADO-2'!C46,'JURADO-3'!C46,'JURADO-4'!C46,'NO USAR'!C46)</f>
        <v>5</v>
      </c>
      <c r="E46" s="60">
        <f>+'JURADO-1'!C46+'JURADO-2'!C46+'JURADO-3'!C46+'JURADO-4'!C46+'NO USAR'!C46-C46-D46</f>
        <v>12</v>
      </c>
      <c r="F46" s="60">
        <f>MAX('JURADO-1'!D46,'JURADO-2'!D46,'JURADO-3'!D46,'JURADO-4'!D46,'NO USAR'!D46)</f>
        <v>6</v>
      </c>
      <c r="G46" s="60">
        <f>MIN('JURADO-1'!D46,'JURADO-2'!D46,'JURADO-3'!D46,'JURADO-4'!D46,'NO USAR'!D46)</f>
        <v>6</v>
      </c>
      <c r="H46" s="60">
        <f>+'JURADO-1'!D46+'JURADO-2'!D46+'JURADO-3'!D46+'JURADO-4'!D46+'NO USAR'!D46-F46-G46</f>
        <v>12</v>
      </c>
      <c r="I46" s="60">
        <f>MAX('JURADO-1'!E46,'JURADO-2'!E46,'JURADO-3'!E46,'JURADO-4'!E46,'NO USAR'!E46)</f>
        <v>6</v>
      </c>
      <c r="J46" s="60">
        <f>MIN('JURADO-1'!E46,'JURADO-2'!E46,'JURADO-3'!E46,'JURADO-4'!E46,'NO USAR'!E46)</f>
        <v>6</v>
      </c>
      <c r="K46" s="60">
        <f>+'JURADO-1'!E46+'JURADO-2'!E46+'JURADO-3'!E46+'JURADO-4'!E46+'NO USAR'!E46-I46-J46</f>
        <v>12</v>
      </c>
      <c r="L46" s="60">
        <f>MAX('JURADO-1'!F46,'JURADO-2'!F46,'JURADO-3'!F46,'JURADO-4'!F46,'NO USAR'!F46)</f>
        <v>7</v>
      </c>
      <c r="M46" s="60">
        <f>MIN('JURADO-1'!F46,'JURADO-2'!F46,'JURADO-3'!F46,'JURADO-4'!F46,'NO USAR'!F46)</f>
        <v>6</v>
      </c>
      <c r="N46" s="60">
        <f>+'JURADO-1'!F46+'JURADO-2'!F46+'JURADO-3'!F46+'JURADO-4'!F46+'NO USAR'!F46-L46-M46</f>
        <v>12</v>
      </c>
      <c r="O46" s="60">
        <f t="shared" si="11"/>
        <v>67.199999999999989</v>
      </c>
      <c r="P46" s="124"/>
      <c r="Q46" s="6">
        <f>MAX('JURADO-1'!G46,'JURADO-2'!G46,'JURADO-3'!G46,'JURADO-4'!G46,'NO USAR'!G46)</f>
        <v>8</v>
      </c>
      <c r="R46" s="12">
        <f>MIN('JURADO-1'!G46,'JURADO-2'!G46,'JURADO-3'!G46,'JURADO-4'!G46,'NO USAR'!G46)</f>
        <v>6</v>
      </c>
      <c r="S46" s="12">
        <f>+'JURADO-1'!G46+'JURADO-2'!G46+'JURADO-3'!G46+'JURADO-4'!G46+'NO USAR'!G46-Q46-R46</f>
        <v>14</v>
      </c>
      <c r="T46" s="63">
        <f>MAX('JURADO-1'!H46,'JURADO-2'!H46,'JURADO-3'!H46,'JURADO-4'!H46,'NO USAR'!H46)</f>
        <v>8</v>
      </c>
      <c r="U46" s="12">
        <f>MIN('JURADO-1'!H46,'JURADO-2'!H46,'JURADO-3'!H46,'JURADO-4'!H46,'NO USAR'!H46)</f>
        <v>5</v>
      </c>
      <c r="V46" s="11">
        <f>+'JURADO-1'!H46+'JURADO-2'!H46+'JURADO-3'!H46+'JURADO-4'!H46+'NO USAR'!H46-T46-U46</f>
        <v>14</v>
      </c>
      <c r="W46" s="60">
        <f>MAX('JURADO-1'!I46,'JURADO-2'!I46,'JURADO-3'!I46,'JURADO-4'!I46,'NO USAR'!I46)</f>
        <v>8</v>
      </c>
      <c r="X46" s="60">
        <f>MIN('JURADO-1'!I46,'JURADO-2'!I46,'JURADO-3'!I46,'JURADO-4'!I46,'NO USAR'!I46)</f>
        <v>6</v>
      </c>
      <c r="Y46" s="60">
        <f>+'JURADO-1'!I46+'JURADO-2'!I46+'JURADO-3'!I46+'JURADO-4'!I46+'NO USAR'!I46-W46-X46</f>
        <v>13</v>
      </c>
      <c r="Z46" s="60">
        <f>MAX('JURADO-1'!J46,'JURADO-2'!J46,'JURADO-3'!J46,'JURADO-4'!J46,'NO USAR'!J46)</f>
        <v>8</v>
      </c>
      <c r="AA46" s="60">
        <f>MIN('JURADO-1'!J46,'JURADO-2'!J46,'JURADO-3'!J46,'JURADO-4'!J46,'NO USAR'!J46)</f>
        <v>5</v>
      </c>
      <c r="AB46" s="60">
        <f>+'JURADO-1'!J46+'JURADO-2'!J46+'JURADO-3'!J46+'JURADO-4'!J46+'NO USAR'!J46-Z46-AA46</f>
        <v>13</v>
      </c>
      <c r="AC46" s="60">
        <f t="shared" si="12"/>
        <v>97.2</v>
      </c>
      <c r="AD46" s="59"/>
      <c r="AE46" s="6">
        <f>MAX('JURADO-1'!K46,'JURADO-2'!K46,'JURADO-3'!K46,'JURADO-4'!K46,'NO USAR'!K46)</f>
        <v>8</v>
      </c>
      <c r="AF46" s="12">
        <f>MIN('JURADO-1'!K46,'JURADO-2'!K46,'JURADO-3'!K46,'JURADO-4'!K46,'NO USAR'!K46)</f>
        <v>7</v>
      </c>
      <c r="AG46" s="12">
        <f>+'JURADO-1'!K46+'JURADO-2'!K46+'JURADO-3'!K46+'JURADO-4'!K46+'NO USAR'!K46-AE46-AF46</f>
        <v>14</v>
      </c>
      <c r="AH46" s="63">
        <f>MAX('JURADO-1'!L46,'JURADO-2'!L46,'JURADO-3'!L46,'JURADO-4'!L46,'NO USAR'!L46)</f>
        <v>8</v>
      </c>
      <c r="AI46" s="12">
        <f>MIN('JURADO-1'!L46,'JURADO-2'!L46,'JURADO-3'!L46,'JURADO-4'!L46,'NO USAR'!L46)</f>
        <v>5</v>
      </c>
      <c r="AJ46" s="11">
        <f>+'JURADO-1'!L46+'JURADO-2'!L46+'JURADO-3'!L46+'JURADO-4'!L46+'NO USAR'!L46-AH46-AI46</f>
        <v>14</v>
      </c>
      <c r="AK46" s="60">
        <f>MAX('JURADO-1'!M46,'JURADO-2'!M46,'JURADO-3'!M46,'JURADO-4'!M46,'NO USAR'!M46)</f>
        <v>8</v>
      </c>
      <c r="AL46" s="60">
        <f>MIN('JURADO-1'!M46,'JURADO-2'!M46,'JURADO-3'!M46,'JURADO-4'!M46,'NO USAR'!M46)</f>
        <v>6</v>
      </c>
      <c r="AM46" s="60">
        <f>+'JURADO-1'!M46+'JURADO-2'!M46+'JURADO-3'!M46+'JURADO-4'!M46+'NO USAR'!M46-AK46-AL46</f>
        <v>13</v>
      </c>
      <c r="AN46" s="60">
        <f>MAX('JURADO-1'!N46,'JURADO-2'!N46,'JURADO-3'!N46,'JURADO-4'!N46,'NO USAR'!N46)</f>
        <v>9</v>
      </c>
      <c r="AO46" s="60">
        <f>MIN('JURADO-1'!N46,'JURADO-2'!N46,'JURADO-3'!N46,'JURADO-4'!N46,'NO USAR'!N46)</f>
        <v>5</v>
      </c>
      <c r="AP46" s="60">
        <f>+'JURADO-1'!N46+'JURADO-2'!N46+'JURADO-3'!N46+'JURADO-4'!N46+'NO USAR'!P46-AN46-AO46</f>
        <v>13</v>
      </c>
      <c r="AQ46" s="60">
        <f t="shared" si="13"/>
        <v>97.2</v>
      </c>
      <c r="AR46" s="59"/>
      <c r="AS46" s="6">
        <f>MAX('JURADO-1'!O46,'JURADO-2'!O46,'JURADO-3'!O46,'JURADO-4'!O46,'NO USAR'!O46)</f>
        <v>6</v>
      </c>
      <c r="AT46" s="12">
        <f>MIN('JURADO-1'!O46,'JURADO-2'!O46,'JURADO-3'!O46,'JURADO-4'!O46,'NO USAR'!O46)</f>
        <v>6</v>
      </c>
      <c r="AU46" s="12">
        <f>+'JURADO-1'!O46+'JURADO-2'!O46+'JURADO-3'!O46+'JURADO-4'!O46+'NO USAR'!O46-AS46-AT46</f>
        <v>12</v>
      </c>
      <c r="AV46" s="63">
        <f>MAX('JURADO-1'!P46,'JURADO-2'!P46,'JURADO-3'!P46,'JURADO-4'!P46,'NO USAR'!P46)</f>
        <v>6</v>
      </c>
      <c r="AW46" s="12">
        <f>MIN('JURADO-1'!P46,'JURADO-2'!P46,'JURADO-3'!P46,'JURADO-4'!P46,'NO USAR'!P46)</f>
        <v>5</v>
      </c>
      <c r="AX46" s="11">
        <f>+'JURADO-1'!P46+'JURADO-2'!P46+'JURADO-3'!P46+'JURADO-4'!P46+'NO USAR'!P46-AV46-AW46</f>
        <v>12</v>
      </c>
      <c r="AY46" s="60">
        <f>MAX('JURADO-1'!Q46,'JURADO-2'!Q46,'JURADO-3'!Q46,'JURADO-4'!Q46,'NO USAR'!Q46)</f>
        <v>7</v>
      </c>
      <c r="AZ46" s="60">
        <f>MIN('JURADO-1'!Q46,'JURADO-2'!Q46,'JURADO-3'!Q46,'JURADO-4'!Q46,'NO USAR'!Q46)</f>
        <v>6</v>
      </c>
      <c r="BA46" s="60">
        <f>+'JURADO-1'!Q46+'JURADO-2'!Q46+'JURADO-3'!Q46+'JURADO-4'!Q46+'NO USAR'!Q46-AY46-AZ46</f>
        <v>12</v>
      </c>
      <c r="BB46" s="60">
        <f>MAX('JURADO-1'!R46,'JURADO-2'!R46,'JURADO-3'!R46,'JURADO-4'!R46,'NO USAR'!R46)</f>
        <v>8</v>
      </c>
      <c r="BC46" s="60">
        <f>MIN('JURADO-1'!R46,'JURADO-2'!R46,'JURADO-3'!R46,'JURADO-4'!R46,'NO USAR'!R46)</f>
        <v>6</v>
      </c>
      <c r="BD46" s="60">
        <f>+'JURADO-1'!R46+'JURADO-2'!R46+'JURADO-3'!R46+'JURADO-4'!R46+'NO USAR'!R46-BB46-BC46</f>
        <v>12</v>
      </c>
      <c r="BE46" s="60">
        <f t="shared" si="14"/>
        <v>33.599999999999994</v>
      </c>
      <c r="BF46" s="9"/>
      <c r="BG46" s="60">
        <f>MAX('JURADO-1'!S46,'JURADO-2'!S46,'JURADO-3'!S46,'JURADO-4'!S46,'NO USAR'!S46)</f>
        <v>7</v>
      </c>
      <c r="BH46" s="60">
        <f>MIN('JURADO-1'!S46,'JURADO-2'!S46,'JURADO-3'!S46,'JURADO-4'!S46,'NO USAR'!S46)</f>
        <v>5</v>
      </c>
      <c r="BI46" s="60">
        <f>+'JURADO-1'!S46+'JURADO-2'!S46+'JURADO-3'!S46+'JURADO-4'!S46+'NO USAR'!S46-BG46-BH46</f>
        <v>10</v>
      </c>
      <c r="BJ46" s="60">
        <f>MAX('JURADO-1'!T46,'JURADO-2'!T46,'JURADO-3'!T46,'JURADO-4'!T46,'NO USAR'!T46)</f>
        <v>6</v>
      </c>
      <c r="BK46" s="60">
        <f>MIN('JURADO-1'!T46,'JURADO-2'!T46,'JURADO-3'!T46,'JURADO-4'!T46,'NO USAR'!T46)</f>
        <v>5</v>
      </c>
      <c r="BL46" s="60">
        <f>+'JURADO-1'!T46+'JURADO-2'!T46+'JURADO-3'!T46+'JURADO-4'!T46+'NO USAR'!T46-BJ46-BK46</f>
        <v>10</v>
      </c>
      <c r="BM46" s="60">
        <f>MAX('JURADO-1'!U46,'JURADO-2'!U46,'JURADO-3'!U46,'JURADO-4'!U46,'NO USAR'!U46)</f>
        <v>6</v>
      </c>
      <c r="BN46" s="60">
        <f>MIN('JURADO-1'!U46,'JURADO-2'!U46,'JURADO-3'!U46,'JURADO-4'!U46,'NO USAR'!U46)</f>
        <v>6</v>
      </c>
      <c r="BO46" s="60">
        <f>+'JURADO-1'!U46+'JURADO-2'!U46+'JURADO-3'!U46+'JURADO-4'!U46+'NO USAR'!U46-BM46-BN46</f>
        <v>12</v>
      </c>
      <c r="BP46" s="60">
        <f>MAX('JURADO-1'!V46,'JURADO-2'!V46,'JURADO-3'!V46,'JURADO-4'!V46,'NO USAR'!V46)</f>
        <v>7</v>
      </c>
      <c r="BQ46" s="60">
        <f>MIN('JURADO-1'!V46,'JURADO-2'!V46,'JURADO-3'!V46,'JURADO-4'!V46,'NO USAR'!V46)</f>
        <v>5</v>
      </c>
      <c r="BR46" s="60">
        <f>+'JURADO-1'!V46+'JURADO-2'!V46+'JURADO-3'!V46+'JURADO-4'!V46+'NO USAR'!V46-BP46-BQ46</f>
        <v>12</v>
      </c>
      <c r="BS46" s="60">
        <f t="shared" si="15"/>
        <v>17.600000000000001</v>
      </c>
      <c r="BT46" s="9"/>
      <c r="BU46" s="6">
        <f>MAX('JURADO-1'!W46,'JURADO-2'!W46,'JURADO-3'!W46,'JURADO-4'!W46,'NO USAR'!W46)</f>
        <v>6</v>
      </c>
      <c r="BV46" s="12">
        <f>MIN('JURADO-1'!W46,'JURADO-2'!W46,'JURADO-3'!W46,'JURADO-4'!W46,'NO USAR'!W46)</f>
        <v>5</v>
      </c>
      <c r="BW46" s="12">
        <f>+'JURADO-1'!W46+'JURADO-2'!W46+'JURADO-3'!W46+'JURADO-4'!W46+'NO USAR'!W46-BU46-BV46</f>
        <v>12</v>
      </c>
      <c r="BX46" s="63">
        <f>MAX('JURADO-1'!X46,'JURADO-2'!X46,'JURADO-3'!X46,'JURADO-4'!X46,'NO USAR'!X46)</f>
        <v>6</v>
      </c>
      <c r="BY46" s="12">
        <f>MIN('JURADO-1'!X46,'JURADO-2'!X46,'JURADO-3'!X46,'JURADO-4'!X46,'NO USAR'!X46)</f>
        <v>5</v>
      </c>
      <c r="BZ46" s="11">
        <f>+'JURADO-1'!X46+'JURADO-2'!X46+'JURADO-3'!X46+'JURADO-4'!X46+'NO USAR'!X46-BX46-BY46</f>
        <v>12</v>
      </c>
      <c r="CA46" s="60">
        <f>MAX('JURADO-1'!Y46,'JURADO-2'!Y46,'JURADO-3'!Y46,'JURADO-4'!Y46,'NO USAR'!Y46)</f>
        <v>7</v>
      </c>
      <c r="CB46" s="60">
        <f>MIN('JURADO-1'!Y46,'JURADO-2'!Y46,'JURADO-3'!Y46,'JURADO-4'!Y46,'NO USAR'!Y46)</f>
        <v>4</v>
      </c>
      <c r="CC46" s="60">
        <f>+'JURADO-1'!Y46+'JURADO-2'!Y46+'JURADO-3'!Y46+'JURADO-4'!Y46+'NO USAR'!Y46-CA46-CB46</f>
        <v>12</v>
      </c>
      <c r="CD46" s="60">
        <f>MAX('JURADO-1'!Z46,'JURADO-2'!Z46,'JURADO-3'!Z46,'JURADO-4'!Z46,'NO USAR'!Z46)</f>
        <v>7</v>
      </c>
      <c r="CE46" s="60">
        <f>MIN('JURADO-1'!Z46,'JURADO-2'!Z46,'JURADO-3'!Z46,'JURADO-4'!Z46,'NO USAR'!Z46)</f>
        <v>5</v>
      </c>
      <c r="CF46" s="60">
        <f>+'JURADO-1'!Z46+'JURADO-2'!Z46+'JURADO-3'!Z46+'JURADO-4'!Z46+'NO USAR'!Z46-CD46-CE46</f>
        <v>11</v>
      </c>
      <c r="CG46" s="60">
        <f t="shared" si="16"/>
        <v>32.9</v>
      </c>
      <c r="CH46" s="9"/>
      <c r="CI46" s="60">
        <f>MAX('JURADO-1'!AA46,'JURADO-2'!AA46,'JURADO-3'!AA46,'JURADO-4'!AA46,'NO USAR'!AA46)</f>
        <v>7</v>
      </c>
      <c r="CJ46" s="60">
        <f>MIN('JURADO-1'!AA46,'JURADO-2'!AA46,'JURADO-3'!AA46,'JURADO-4'!AA46,'NO USAR'!AA46)</f>
        <v>5</v>
      </c>
      <c r="CK46" s="60">
        <f>+'JURADO-1'!AA46+'JURADO-2'!AA46+'JURADO-3'!AA46+'JURADO-4'!AA46+'NO USAR'!AA46-CI46-CJ46</f>
        <v>10</v>
      </c>
      <c r="CL46" s="60">
        <f>MAX('JURADO-1'!AB46,'JURADO-2'!AB46,'JURADO-3'!AB46,'JURADO-4'!AB46,'NO USAR'!AB46)</f>
        <v>6</v>
      </c>
      <c r="CM46" s="60">
        <f>MIN('JURADO-1'!AB46,'JURADO-2'!AB46,'JURADO-3'!AB46,'JURADO-4'!AB46,'NO USAR'!AB46)</f>
        <v>5</v>
      </c>
      <c r="CN46" s="60">
        <f>+'JURADO-1'!AB46+'JURADO-2'!AB46+'JURADO-3'!AB46+'JURADO-4'!AB46+'NO USAR'!AB46-CL46-CM46</f>
        <v>10</v>
      </c>
      <c r="CO46" s="60">
        <f>MAX('JURADO-1'!AC46,'JURADO-2'!AC46,'JURADO-3'!AC46,'JURADO-4'!AC46,'NO USAR'!AC46)</f>
        <v>6</v>
      </c>
      <c r="CP46" s="60">
        <f>MIN('JURADO-1'!AC46,'JURADO-2'!AC46,'JURADO-3'!AC46,'JURADO-4'!AC46,'NO USAR'!AC46)</f>
        <v>5</v>
      </c>
      <c r="CQ46" s="60">
        <f>+'JURADO-1'!AC46+'JURADO-2'!AC46+'JURADO-3'!AC46+'JURADO-4'!AC46+'NO USAR'!AC46-CO46-CP46</f>
        <v>11</v>
      </c>
      <c r="CR46" s="60">
        <f>MAX('JURADO-1'!AD46,'JURADO-2'!AD46,'JURADO-3'!AD46,'JURADO-4'!AD46,'NO USAR'!AD46)</f>
        <v>6</v>
      </c>
      <c r="CS46" s="60">
        <f>MIN('JURADO-1'!AD46,'JURADO-2'!AD46,'JURADO-3'!AD46,'JURADO-4'!AD46,'NO USAR'!AD46)</f>
        <v>5</v>
      </c>
      <c r="CT46" s="60">
        <f>+'JURADO-1'!AD46+'JURADO-2'!AD46+'JURADO-3'!AD46+'JURADO-4'!AD46+'NO USAR'!AD46-CR46-CS46</f>
        <v>11</v>
      </c>
      <c r="CU46" s="60">
        <f t="shared" si="17"/>
        <v>16.8</v>
      </c>
      <c r="CV46" s="9"/>
      <c r="CW46" s="6">
        <f>MAX('JURADO-1'!AE46,'JURADO-2'!AE46,'JURADO-3'!AE46,'JURADO-4'!AE46,'NO USAR'!AE46)</f>
        <v>7</v>
      </c>
      <c r="CX46" s="12">
        <f>MIN('JURADO-1'!AE46,'JURADO-2'!AE46,'JURADO-3'!AE46,'JURADO-4'!AE46,'NO USAR'!AE46)</f>
        <v>5</v>
      </c>
      <c r="CY46" s="12">
        <f>+'JURADO-1'!AE46+'JURADO-2'!AE46+'JURADO-3'!AE46+'JURADO-4'!AE46+'NO USAR'!AE46-CW46-CX46</f>
        <v>12</v>
      </c>
      <c r="CZ46" s="63">
        <f>MAX('JURADO-1'!AF46,'JURADO-2'!AF46,'JURADO-3'!AF46,'JURADO-4'!AF46,'NO USAR'!AF46)</f>
        <v>7</v>
      </c>
      <c r="DA46" s="12">
        <f>MIN('JURADO-1'!AF46,'JURADO-2'!AF46,'JURADO-3'!AF46,'JURADO-4'!AF46,'NO USAR'!AF46)</f>
        <v>4</v>
      </c>
      <c r="DB46" s="11">
        <f>+'JURADO-1'!AF46+'JURADO-2'!AF46+'JURADO-3'!AF46+'JURADO-4'!AF46+'NO USAR'!AF46-CZ46-DA46</f>
        <v>12</v>
      </c>
      <c r="DC46" s="60">
        <f>MAX('JURADO-1'!AG46,'JURADO-2'!AG46,'JURADO-3'!AG46,'JURADO-4'!AG46,'NO USAR'!AG46)</f>
        <v>7</v>
      </c>
      <c r="DD46" s="60">
        <f>MIN('JURADO-1'!AG46,'JURADO-2'!AG46,'JURADO-3'!AG46,'JURADO-4'!AG46,'NO USAR'!AG46)</f>
        <v>5</v>
      </c>
      <c r="DE46" s="60">
        <f>+'JURADO-1'!AG46+'JURADO-2'!AG46+'JURADO-3'!AG46+'JURADO-4'!AG46+'NO USAR'!AG46-DC46-DD46</f>
        <v>13</v>
      </c>
      <c r="DF46" s="60">
        <f>MAX('JURADO-1'!AF46,'JURADO-2'!AF46,'JURADO-3'!AF46,'JURADO-4'!AF46,'NO USAR'!AF46)</f>
        <v>7</v>
      </c>
      <c r="DG46" s="60">
        <f>MIN('JURADO-1'!AF46,'JURADO-2'!AF46,'JURADO-3'!AF46,'JURADO-4'!AF46,'NO USAR'!AF46)</f>
        <v>4</v>
      </c>
      <c r="DH46" s="60">
        <f>+'JURADO-1'!AF46+'JURADO-2'!AF46+'JURADO-3'!AF46+'JURADO-4'!AF46+'NO USAR'!AF46-DF46-DG46</f>
        <v>12</v>
      </c>
      <c r="DI46" s="60">
        <f t="shared" si="18"/>
        <v>98</v>
      </c>
      <c r="DJ46" s="9"/>
      <c r="DK46" s="6">
        <f>MAX('JURADO-1'!AI46,'JURADO-2'!AI46,'JURADO-3'!AI46,'JURADO-4'!AI46,'NO USAR'!AI46)</f>
        <v>0</v>
      </c>
      <c r="DL46" s="12">
        <f>MIN('JURADO-1'!AI46,'JURADO-2'!AI46,'JURADO-3'!AI46,'JURADO-4'!AI46,'NO USAR'!AI46)</f>
        <v>0</v>
      </c>
      <c r="DM46" s="7">
        <f>+'JURADO-1'!AI46+'JURADO-2'!AI46+'JURADO-3'!AI46+'JURADO-4'!AI46+'NO USAR'!AI46-DK46-DL46</f>
        <v>0</v>
      </c>
      <c r="DN46" s="9"/>
      <c r="DO46" s="6">
        <f>MAX('JURADO-1'!AJ46,'JURADO-2'!AJ46,'JURADO-3'!AJ46,'JURADO-4'!AJ46,'NO USAR'!AJ46)</f>
        <v>6</v>
      </c>
      <c r="DP46" s="12">
        <f>MIN('JURADO-1'!AJ46,'JURADO-2'!AJ46,'JURADO-3'!AJ46,'JURADO-4'!AJ46,'NO USAR'!AJ46)</f>
        <v>6</v>
      </c>
      <c r="DQ46" s="7">
        <f>(+'JURADO-1'!AJ46+'JURADO-2'!AJ46+'JURADO-3'!AJ46+'JURADO-4'!AJ46+'NO USAR'!AJ46-DO46-DP46)*0.8</f>
        <v>9.6000000000000014</v>
      </c>
      <c r="DR46" s="9"/>
      <c r="DS46" s="10"/>
      <c r="DT46" s="91">
        <f t="shared" si="20"/>
        <v>470.09999999999997</v>
      </c>
      <c r="DU46" s="82">
        <v>44600</v>
      </c>
      <c r="DV46" s="40" t="s">
        <v>27</v>
      </c>
      <c r="DW46" s="60"/>
      <c r="DX46" s="81"/>
      <c r="DY46" s="60">
        <f t="shared" si="19"/>
        <v>0</v>
      </c>
      <c r="DZ46" s="60">
        <f t="shared" si="21"/>
        <v>9.6000000000000014</v>
      </c>
    </row>
    <row r="47" spans="1:130" ht="31.5" customHeight="1" thickBot="1">
      <c r="A47" s="78">
        <v>4</v>
      </c>
      <c r="B47" s="22" t="s">
        <v>28</v>
      </c>
      <c r="C47" s="178">
        <f>MAX('JURADO-1'!C47,'JURADO-2'!C47,'JURADO-3'!C47,'JURADO-4'!C47,'NO USAR'!C47)</f>
        <v>8</v>
      </c>
      <c r="D47" s="60">
        <f>MIN('JURADO-1'!C47,'JURADO-2'!C47,'JURADO-3'!C47,'JURADO-4'!C47,'NO USAR'!C47)</f>
        <v>6</v>
      </c>
      <c r="E47" s="60">
        <f>+'JURADO-1'!C47+'JURADO-2'!C47+'JURADO-3'!C47+'JURADO-4'!C47+'NO USAR'!C47-C47-D47</f>
        <v>15</v>
      </c>
      <c r="F47" s="60">
        <f>MAX('JURADO-1'!D47,'JURADO-2'!D47,'JURADO-3'!D47,'JURADO-4'!D47,'NO USAR'!D47)</f>
        <v>8</v>
      </c>
      <c r="G47" s="60">
        <f>MIN('JURADO-1'!D47,'JURADO-2'!D47,'JURADO-3'!D47,'JURADO-4'!D47,'NO USAR'!D47)</f>
        <v>6</v>
      </c>
      <c r="H47" s="60">
        <f>+'JURADO-1'!D47+'JURADO-2'!D47+'JURADO-3'!D47+'JURADO-4'!D47+'NO USAR'!D47-F47-G47</f>
        <v>14</v>
      </c>
      <c r="I47" s="60">
        <f>MAX('JURADO-1'!E47,'JURADO-2'!E47,'JURADO-3'!E47,'JURADO-4'!E47,'NO USAR'!E47)</f>
        <v>8</v>
      </c>
      <c r="J47" s="60">
        <f>MIN('JURADO-1'!E47,'JURADO-2'!E47,'JURADO-3'!E47,'JURADO-4'!E47,'NO USAR'!E47)</f>
        <v>6</v>
      </c>
      <c r="K47" s="60">
        <f>+'JURADO-1'!E47+'JURADO-2'!E47+'JURADO-3'!E47+'JURADO-4'!E47+'NO USAR'!E47-I47-J47</f>
        <v>14</v>
      </c>
      <c r="L47" s="60">
        <f>MAX('JURADO-1'!F47,'JURADO-2'!F47,'JURADO-3'!F47,'JURADO-4'!F47,'NO USAR'!F47)</f>
        <v>7</v>
      </c>
      <c r="M47" s="60">
        <f>MIN('JURADO-1'!F47,'JURADO-2'!F47,'JURADO-3'!F47,'JURADO-4'!F47,'NO USAR'!F47)</f>
        <v>6</v>
      </c>
      <c r="N47" s="60">
        <f>+'JURADO-1'!F47+'JURADO-2'!F47+'JURADO-3'!F47+'JURADO-4'!F47+'NO USAR'!F47-L47-M47</f>
        <v>14</v>
      </c>
      <c r="O47" s="60">
        <f t="shared" si="11"/>
        <v>79.8</v>
      </c>
      <c r="P47" s="124"/>
      <c r="Q47" s="6">
        <f>MAX('JURADO-1'!G47,'JURADO-2'!G47,'JURADO-3'!G47,'JURADO-4'!G47,'NO USAR'!G47)</f>
        <v>8</v>
      </c>
      <c r="R47" s="12">
        <f>MIN('JURADO-1'!G47,'JURADO-2'!G47,'JURADO-3'!G47,'JURADO-4'!G47,'NO USAR'!G47)</f>
        <v>7</v>
      </c>
      <c r="S47" s="12">
        <f>+'JURADO-1'!G47+'JURADO-2'!G47+'JURADO-3'!G47+'JURADO-4'!G47+'NO USAR'!G47-Q47-R47</f>
        <v>16</v>
      </c>
      <c r="T47" s="63">
        <f>MAX('JURADO-1'!H47,'JURADO-2'!H47,'JURADO-3'!H47,'JURADO-4'!H47,'NO USAR'!H47)</f>
        <v>8</v>
      </c>
      <c r="U47" s="12">
        <f>MIN('JURADO-1'!H47,'JURADO-2'!H47,'JURADO-3'!H47,'JURADO-4'!H47,'NO USAR'!H47)</f>
        <v>7</v>
      </c>
      <c r="V47" s="11">
        <f>+'JURADO-1'!H47+'JURADO-2'!H47+'JURADO-3'!H47+'JURADO-4'!H47+'NO USAR'!H47-T47-U47</f>
        <v>14</v>
      </c>
      <c r="W47" s="60">
        <f>MAX('JURADO-1'!I47,'JURADO-2'!I47,'JURADO-3'!I47,'JURADO-4'!I47,'NO USAR'!I47)</f>
        <v>7</v>
      </c>
      <c r="X47" s="60">
        <f>MIN('JURADO-1'!I47,'JURADO-2'!I47,'JURADO-3'!I47,'JURADO-4'!I47,'NO USAR'!I47)</f>
        <v>7</v>
      </c>
      <c r="Y47" s="60">
        <f>+'JURADO-1'!I47+'JURADO-2'!I47+'JURADO-3'!I47+'JURADO-4'!I47+'NO USAR'!I47-W47-X47</f>
        <v>14</v>
      </c>
      <c r="Z47" s="60">
        <f>MAX('JURADO-1'!J47,'JURADO-2'!J47,'JURADO-3'!J47,'JURADO-4'!J47,'NO USAR'!J47)</f>
        <v>8</v>
      </c>
      <c r="AA47" s="60">
        <f>MIN('JURADO-1'!J47,'JURADO-2'!J47,'JURADO-3'!J47,'JURADO-4'!J47,'NO USAR'!J47)</f>
        <v>6</v>
      </c>
      <c r="AB47" s="60">
        <f>+'JURADO-1'!J47+'JURADO-2'!J47+'JURADO-3'!J47+'JURADO-4'!J47+'NO USAR'!J47-Z47-AA47</f>
        <v>14</v>
      </c>
      <c r="AC47" s="60">
        <f t="shared" si="12"/>
        <v>104.4</v>
      </c>
      <c r="AD47" s="59"/>
      <c r="AE47" s="6">
        <f>MAX('JURADO-1'!K47,'JURADO-2'!K47,'JURADO-3'!K47,'JURADO-4'!K47,'NO USAR'!K47)</f>
        <v>9</v>
      </c>
      <c r="AF47" s="12">
        <f>MIN('JURADO-1'!K47,'JURADO-2'!K47,'JURADO-3'!K47,'JURADO-4'!K47,'NO USAR'!K47)</f>
        <v>6</v>
      </c>
      <c r="AG47" s="12">
        <f>+'JURADO-1'!K47+'JURADO-2'!K47+'JURADO-3'!K47+'JURADO-4'!K47+'NO USAR'!K47-AE47-AF47</f>
        <v>15</v>
      </c>
      <c r="AH47" s="63">
        <f>MAX('JURADO-1'!L47,'JURADO-2'!L47,'JURADO-3'!L47,'JURADO-4'!L47,'NO USAR'!L47)</f>
        <v>8</v>
      </c>
      <c r="AI47" s="12">
        <f>MIN('JURADO-1'!L47,'JURADO-2'!L47,'JURADO-3'!L47,'JURADO-4'!L47,'NO USAR'!L47)</f>
        <v>7</v>
      </c>
      <c r="AJ47" s="11">
        <f>+'JURADO-1'!L47+'JURADO-2'!L47+'JURADO-3'!L47+'JURADO-4'!L47+'NO USAR'!L47-AH47-AI47</f>
        <v>14</v>
      </c>
      <c r="AK47" s="60">
        <f>MAX('JURADO-1'!M47,'JURADO-2'!M47,'JURADO-3'!M47,'JURADO-4'!M47,'NO USAR'!M47)</f>
        <v>7</v>
      </c>
      <c r="AL47" s="60">
        <f>MIN('JURADO-1'!M47,'JURADO-2'!M47,'JURADO-3'!M47,'JURADO-4'!M47,'NO USAR'!M47)</f>
        <v>7</v>
      </c>
      <c r="AM47" s="60">
        <f>+'JURADO-1'!M47+'JURADO-2'!M47+'JURADO-3'!M47+'JURADO-4'!M47+'NO USAR'!M47-AK47-AL47</f>
        <v>14</v>
      </c>
      <c r="AN47" s="60">
        <f>MAX('JURADO-1'!N47,'JURADO-2'!N47,'JURADO-3'!N47,'JURADO-4'!N47,'NO USAR'!N47)</f>
        <v>7</v>
      </c>
      <c r="AO47" s="60">
        <f>MIN('JURADO-1'!N47,'JURADO-2'!N47,'JURADO-3'!N47,'JURADO-4'!N47,'NO USAR'!N47)</f>
        <v>6</v>
      </c>
      <c r="AP47" s="60">
        <f>+'JURADO-1'!N47+'JURADO-2'!N47+'JURADO-3'!N47+'JURADO-4'!N47+'NO USAR'!P47-AN47-AO47</f>
        <v>14</v>
      </c>
      <c r="AQ47" s="60">
        <f t="shared" si="13"/>
        <v>102.60000000000001</v>
      </c>
      <c r="AR47" s="59"/>
      <c r="AS47" s="6">
        <f>MAX('JURADO-1'!O47,'JURADO-2'!O47,'JURADO-3'!O47,'JURADO-4'!O47,'NO USAR'!O47)</f>
        <v>8</v>
      </c>
      <c r="AT47" s="12">
        <f>MIN('JURADO-1'!O47,'JURADO-2'!O47,'JURADO-3'!O47,'JURADO-4'!O47,'NO USAR'!O47)</f>
        <v>7</v>
      </c>
      <c r="AU47" s="12">
        <f>+'JURADO-1'!O47+'JURADO-2'!O47+'JURADO-3'!O47+'JURADO-4'!O47+'NO USAR'!O47-AS47-AT47</f>
        <v>14</v>
      </c>
      <c r="AV47" s="63">
        <f>MAX('JURADO-1'!P47,'JURADO-2'!P47,'JURADO-3'!P47,'JURADO-4'!P47,'NO USAR'!P47)</f>
        <v>8</v>
      </c>
      <c r="AW47" s="12">
        <f>MIN('JURADO-1'!P47,'JURADO-2'!P47,'JURADO-3'!P47,'JURADO-4'!P47,'NO USAR'!P47)</f>
        <v>7</v>
      </c>
      <c r="AX47" s="11">
        <f>+'JURADO-1'!P47+'JURADO-2'!P47+'JURADO-3'!P47+'JURADO-4'!P47+'NO USAR'!P47-AV47-AW47</f>
        <v>14</v>
      </c>
      <c r="AY47" s="60">
        <f>MAX('JURADO-1'!Q47,'JURADO-2'!Q47,'JURADO-3'!Q47,'JURADO-4'!Q47,'NO USAR'!Q47)</f>
        <v>7</v>
      </c>
      <c r="AZ47" s="60">
        <f>MIN('JURADO-1'!Q47,'JURADO-2'!Q47,'JURADO-3'!Q47,'JURADO-4'!Q47,'NO USAR'!Q47)</f>
        <v>7</v>
      </c>
      <c r="BA47" s="60">
        <f>+'JURADO-1'!Q47+'JURADO-2'!Q47+'JURADO-3'!Q47+'JURADO-4'!Q47+'NO USAR'!Q47-AY47-AZ47</f>
        <v>14</v>
      </c>
      <c r="BB47" s="60">
        <f>MAX('JURADO-1'!R47,'JURADO-2'!R47,'JURADO-3'!R47,'JURADO-4'!R47,'NO USAR'!R47)</f>
        <v>7</v>
      </c>
      <c r="BC47" s="60">
        <f>MIN('JURADO-1'!R47,'JURADO-2'!R47,'JURADO-3'!R47,'JURADO-4'!R47,'NO USAR'!R47)</f>
        <v>6</v>
      </c>
      <c r="BD47" s="60">
        <f>+'JURADO-1'!R47+'JURADO-2'!R47+'JURADO-3'!R47+'JURADO-4'!R47+'NO USAR'!R47-BB47-BC47</f>
        <v>14</v>
      </c>
      <c r="BE47" s="60">
        <f t="shared" si="14"/>
        <v>39.199999999999996</v>
      </c>
      <c r="BF47" s="9"/>
      <c r="BG47" s="60">
        <f>MAX('JURADO-1'!S47,'JURADO-2'!S47,'JURADO-3'!S47,'JURADO-4'!S47,'NO USAR'!S47)</f>
        <v>8</v>
      </c>
      <c r="BH47" s="60">
        <f>MIN('JURADO-1'!S47,'JURADO-2'!S47,'JURADO-3'!S47,'JURADO-4'!S47,'NO USAR'!S47)</f>
        <v>7</v>
      </c>
      <c r="BI47" s="60">
        <f>+'JURADO-1'!S47+'JURADO-2'!S47+'JURADO-3'!S47+'JURADO-4'!S47+'NO USAR'!S47-BG47-BH47</f>
        <v>16</v>
      </c>
      <c r="BJ47" s="60">
        <f>MAX('JURADO-1'!T47,'JURADO-2'!T47,'JURADO-3'!T47,'JURADO-4'!T47,'NO USAR'!T47)</f>
        <v>8</v>
      </c>
      <c r="BK47" s="60">
        <f>MIN('JURADO-1'!T47,'JURADO-2'!T47,'JURADO-3'!T47,'JURADO-4'!T47,'NO USAR'!T47)</f>
        <v>7</v>
      </c>
      <c r="BL47" s="60">
        <f>+'JURADO-1'!T47+'JURADO-2'!T47+'JURADO-3'!T47+'JURADO-4'!T47+'NO USAR'!T47-BJ47-BK47</f>
        <v>16</v>
      </c>
      <c r="BM47" s="60">
        <f>MAX('JURADO-1'!U47,'JURADO-2'!U47,'JURADO-3'!U47,'JURADO-4'!U47,'NO USAR'!U47)</f>
        <v>8</v>
      </c>
      <c r="BN47" s="60">
        <f>MIN('JURADO-1'!U47,'JURADO-2'!U47,'JURADO-3'!U47,'JURADO-4'!U47,'NO USAR'!U47)</f>
        <v>7</v>
      </c>
      <c r="BO47" s="60">
        <f>+'JURADO-1'!U47+'JURADO-2'!U47+'JURADO-3'!U47+'JURADO-4'!U47+'NO USAR'!U47-BM47-BN47</f>
        <v>14</v>
      </c>
      <c r="BP47" s="60">
        <f>MAX('JURADO-1'!V47,'JURADO-2'!V47,'JURADO-3'!V47,'JURADO-4'!V47,'NO USAR'!V47)</f>
        <v>7</v>
      </c>
      <c r="BQ47" s="60">
        <f>MIN('JURADO-1'!V47,'JURADO-2'!V47,'JURADO-3'!V47,'JURADO-4'!V47,'NO USAR'!V47)</f>
        <v>6</v>
      </c>
      <c r="BR47" s="60">
        <f>+'JURADO-1'!V47+'JURADO-2'!V47+'JURADO-3'!V47+'JURADO-4'!V47+'NO USAR'!V47-BP47-BQ47</f>
        <v>14</v>
      </c>
      <c r="BS47" s="60">
        <f t="shared" si="15"/>
        <v>24</v>
      </c>
      <c r="BT47" s="9"/>
      <c r="BU47" s="6">
        <f>MAX('JURADO-1'!W47,'JURADO-2'!W47,'JURADO-3'!W47,'JURADO-4'!W47,'NO USAR'!W47)</f>
        <v>7</v>
      </c>
      <c r="BV47" s="12">
        <f>MIN('JURADO-1'!W47,'JURADO-2'!W47,'JURADO-3'!W47,'JURADO-4'!W47,'NO USAR'!W47)</f>
        <v>6</v>
      </c>
      <c r="BW47" s="12">
        <f>+'JURADO-1'!W47+'JURADO-2'!W47+'JURADO-3'!W47+'JURADO-4'!W47+'NO USAR'!W47-BU47-BV47</f>
        <v>12</v>
      </c>
      <c r="BX47" s="63">
        <f>MAX('JURADO-1'!X47,'JURADO-2'!X47,'JURADO-3'!X47,'JURADO-4'!X47,'NO USAR'!X47)</f>
        <v>7</v>
      </c>
      <c r="BY47" s="12">
        <f>MIN('JURADO-1'!X47,'JURADO-2'!X47,'JURADO-3'!X47,'JURADO-4'!X47,'NO USAR'!X47)</f>
        <v>7</v>
      </c>
      <c r="BZ47" s="11">
        <f>+'JURADO-1'!X47+'JURADO-2'!X47+'JURADO-3'!X47+'JURADO-4'!X47+'NO USAR'!X47-BX47-BY47</f>
        <v>14</v>
      </c>
      <c r="CA47" s="60">
        <f>MAX('JURADO-1'!Y47,'JURADO-2'!Y47,'JURADO-3'!Y47,'JURADO-4'!Y47,'NO USAR'!Y47)</f>
        <v>7</v>
      </c>
      <c r="CB47" s="60">
        <f>MIN('JURADO-1'!Y47,'JURADO-2'!Y47,'JURADO-3'!Y47,'JURADO-4'!Y47,'NO USAR'!Y47)</f>
        <v>7</v>
      </c>
      <c r="CC47" s="60">
        <f>+'JURADO-1'!Y47+'JURADO-2'!Y47+'JURADO-3'!Y47+'JURADO-4'!Y47+'NO USAR'!Y47-CA47-CB47</f>
        <v>14</v>
      </c>
      <c r="CD47" s="60">
        <f>MAX('JURADO-1'!Z47,'JURADO-2'!Z47,'JURADO-3'!Z47,'JURADO-4'!Z47,'NO USAR'!Z47)</f>
        <v>7</v>
      </c>
      <c r="CE47" s="60">
        <f>MIN('JURADO-1'!Z47,'JURADO-2'!Z47,'JURADO-3'!Z47,'JURADO-4'!Z47,'NO USAR'!Z47)</f>
        <v>6</v>
      </c>
      <c r="CF47" s="60">
        <f>+'JURADO-1'!Z47+'JURADO-2'!Z47+'JURADO-3'!Z47+'JURADO-4'!Z47+'NO USAR'!Z47-CD47-CE47</f>
        <v>14</v>
      </c>
      <c r="CG47" s="60">
        <f t="shared" si="16"/>
        <v>37.799999999999997</v>
      </c>
      <c r="CH47" s="9"/>
      <c r="CI47" s="60">
        <f>MAX('JURADO-1'!AA47,'JURADO-2'!AA47,'JURADO-3'!AA47,'JURADO-4'!AA47,'NO USAR'!AA47)</f>
        <v>8</v>
      </c>
      <c r="CJ47" s="60">
        <f>MIN('JURADO-1'!AA47,'JURADO-2'!AA47,'JURADO-3'!AA47,'JURADO-4'!AA47,'NO USAR'!AA47)</f>
        <v>7</v>
      </c>
      <c r="CK47" s="60">
        <f>+'JURADO-1'!AA47+'JURADO-2'!AA47+'JURADO-3'!AA47+'JURADO-4'!AA47+'NO USAR'!AA47-CI47-CJ47</f>
        <v>16</v>
      </c>
      <c r="CL47" s="60">
        <f>MAX('JURADO-1'!AB47,'JURADO-2'!AB47,'JURADO-3'!AB47,'JURADO-4'!AB47,'NO USAR'!AB47)</f>
        <v>8</v>
      </c>
      <c r="CM47" s="60">
        <f>MIN('JURADO-1'!AB47,'JURADO-2'!AB47,'JURADO-3'!AB47,'JURADO-4'!AB47,'NO USAR'!AB47)</f>
        <v>7</v>
      </c>
      <c r="CN47" s="60">
        <f>+'JURADO-1'!AB47+'JURADO-2'!AB47+'JURADO-3'!AB47+'JURADO-4'!AB47+'NO USAR'!AB47-CL47-CM47</f>
        <v>16</v>
      </c>
      <c r="CO47" s="60">
        <f>MAX('JURADO-1'!AC47,'JURADO-2'!AC47,'JURADO-3'!AC47,'JURADO-4'!AC47,'NO USAR'!AC47)</f>
        <v>8</v>
      </c>
      <c r="CP47" s="60">
        <f>MIN('JURADO-1'!AC47,'JURADO-2'!AC47,'JURADO-3'!AC47,'JURADO-4'!AC47,'NO USAR'!AC47)</f>
        <v>7</v>
      </c>
      <c r="CQ47" s="60">
        <f>+'JURADO-1'!AC47+'JURADO-2'!AC47+'JURADO-3'!AC47+'JURADO-4'!AC47+'NO USAR'!AC47-CO47-CP47</f>
        <v>14</v>
      </c>
      <c r="CR47" s="60">
        <f>MAX('JURADO-1'!AD47,'JURADO-2'!AD47,'JURADO-3'!AD47,'JURADO-4'!AD47,'NO USAR'!AD47)</f>
        <v>8</v>
      </c>
      <c r="CS47" s="60">
        <f>MIN('JURADO-1'!AD47,'JURADO-2'!AD47,'JURADO-3'!AD47,'JURADO-4'!AD47,'NO USAR'!AD47)</f>
        <v>6</v>
      </c>
      <c r="CT47" s="60">
        <f>+'JURADO-1'!AD47+'JURADO-2'!AD47+'JURADO-3'!AD47+'JURADO-4'!AD47+'NO USAR'!AD47-CR47-CS47</f>
        <v>14</v>
      </c>
      <c r="CU47" s="60">
        <f t="shared" si="17"/>
        <v>24</v>
      </c>
      <c r="CV47" s="9"/>
      <c r="CW47" s="6">
        <f>MAX('JURADO-1'!AE47,'JURADO-2'!AE47,'JURADO-3'!AE47,'JURADO-4'!AE47,'NO USAR'!AE47)</f>
        <v>9</v>
      </c>
      <c r="CX47" s="12">
        <f>MIN('JURADO-1'!AE47,'JURADO-2'!AE47,'JURADO-3'!AE47,'JURADO-4'!AE47,'NO USAR'!AE47)</f>
        <v>6</v>
      </c>
      <c r="CY47" s="12">
        <f>+'JURADO-1'!AE47+'JURADO-2'!AE47+'JURADO-3'!AE47+'JURADO-4'!AE47+'NO USAR'!AE47-CW47-CX47</f>
        <v>17</v>
      </c>
      <c r="CZ47" s="63">
        <f>MAX('JURADO-1'!AF47,'JURADO-2'!AF47,'JURADO-3'!AF47,'JURADO-4'!AF47,'NO USAR'!AF47)</f>
        <v>8</v>
      </c>
      <c r="DA47" s="12">
        <f>MIN('JURADO-1'!AF47,'JURADO-2'!AF47,'JURADO-3'!AF47,'JURADO-4'!AF47,'NO USAR'!AF47)</f>
        <v>7</v>
      </c>
      <c r="DB47" s="11">
        <f>+'JURADO-1'!AF47+'JURADO-2'!AF47+'JURADO-3'!AF47+'JURADO-4'!AF47+'NO USAR'!AF47-CZ47-DA47</f>
        <v>16</v>
      </c>
      <c r="DC47" s="60">
        <f>MAX('JURADO-1'!AG47,'JURADO-2'!AG47,'JURADO-3'!AG47,'JURADO-4'!AG47,'NO USAR'!AG47)</f>
        <v>8</v>
      </c>
      <c r="DD47" s="60">
        <f>MIN('JURADO-1'!AG47,'JURADO-2'!AG47,'JURADO-3'!AG47,'JURADO-4'!AG47,'NO USAR'!AG47)</f>
        <v>7</v>
      </c>
      <c r="DE47" s="60">
        <f>+'JURADO-1'!AG47+'JURADO-2'!AG47+'JURADO-3'!AG47+'JURADO-4'!AG47+'NO USAR'!AG47-DC47-DD47</f>
        <v>16</v>
      </c>
      <c r="DF47" s="60">
        <f>MAX('JURADO-1'!AF47,'JURADO-2'!AF47,'JURADO-3'!AF47,'JURADO-4'!AF47,'NO USAR'!AF47)</f>
        <v>8</v>
      </c>
      <c r="DG47" s="60">
        <f>MIN('JURADO-1'!AF47,'JURADO-2'!AF47,'JURADO-3'!AF47,'JURADO-4'!AF47,'NO USAR'!AF47)</f>
        <v>7</v>
      </c>
      <c r="DH47" s="60">
        <f>+'JURADO-1'!AF47+'JURADO-2'!AF47+'JURADO-3'!AF47+'JURADO-4'!AF47+'NO USAR'!AF47-DF47-DG47</f>
        <v>16</v>
      </c>
      <c r="DI47" s="60">
        <f t="shared" si="18"/>
        <v>130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9</v>
      </c>
      <c r="DP47" s="12">
        <f>MIN('JURADO-1'!AJ47,'JURADO-2'!AJ47,'JURADO-3'!AJ47,'JURADO-4'!AJ47,'NO USAR'!AJ47)</f>
        <v>8</v>
      </c>
      <c r="DQ47" s="7">
        <f>(+'JURADO-1'!AJ47+'JURADO-2'!AJ47+'JURADO-3'!AJ47+'JURADO-4'!AJ47+'NO USAR'!AJ47-DO47-DP47)*0.8</f>
        <v>12.8</v>
      </c>
      <c r="DR47" s="9"/>
      <c r="DS47" s="10"/>
      <c r="DT47" s="91">
        <f t="shared" si="20"/>
        <v>554.59999999999991</v>
      </c>
      <c r="DU47" s="82">
        <v>44601</v>
      </c>
      <c r="DV47" s="40" t="s">
        <v>29</v>
      </c>
      <c r="DW47" s="60"/>
      <c r="DX47" s="81"/>
      <c r="DY47" s="60">
        <f t="shared" si="19"/>
        <v>0</v>
      </c>
      <c r="DZ47" s="60">
        <f t="shared" si="21"/>
        <v>12.8</v>
      </c>
    </row>
    <row r="48" spans="1:130" ht="31.5" customHeight="1" thickBot="1">
      <c r="A48" s="78">
        <v>5</v>
      </c>
      <c r="B48" s="22" t="s">
        <v>30</v>
      </c>
      <c r="C48" s="178">
        <f>MAX('JURADO-1'!C48,'JURADO-2'!C48,'JURADO-3'!C48,'JURADO-4'!C48,'NO USAR'!C48)</f>
        <v>6</v>
      </c>
      <c r="D48" s="60">
        <f>MIN('JURADO-1'!C48,'JURADO-2'!C48,'JURADO-3'!C48,'JURADO-4'!C48,'NO USAR'!C48)</f>
        <v>4</v>
      </c>
      <c r="E48" s="60">
        <f>+'JURADO-1'!C48+'JURADO-2'!C48+'JURADO-3'!C48+'JURADO-4'!C48+'NO USAR'!C48-C48-D48</f>
        <v>10</v>
      </c>
      <c r="F48" s="60">
        <f>MAX('JURADO-1'!D48,'JURADO-2'!D48,'JURADO-3'!D48,'JURADO-4'!D48,'NO USAR'!D48)</f>
        <v>7</v>
      </c>
      <c r="G48" s="60">
        <f>MIN('JURADO-1'!D48,'JURADO-2'!D48,'JURADO-3'!D48,'JURADO-4'!D48,'NO USAR'!D48)</f>
        <v>4</v>
      </c>
      <c r="H48" s="60">
        <f>+'JURADO-1'!D48+'JURADO-2'!D48+'JURADO-3'!D48+'JURADO-4'!D48+'NO USAR'!D48-F48-G48</f>
        <v>11</v>
      </c>
      <c r="I48" s="60">
        <f>MAX('JURADO-1'!E48,'JURADO-2'!E48,'JURADO-3'!E48,'JURADO-4'!E48,'NO USAR'!E48)</f>
        <v>7</v>
      </c>
      <c r="J48" s="60">
        <f>MIN('JURADO-1'!E48,'JURADO-2'!E48,'JURADO-3'!E48,'JURADO-4'!E48,'NO USAR'!E48)</f>
        <v>4</v>
      </c>
      <c r="K48" s="60">
        <f>+'JURADO-1'!E48+'JURADO-2'!E48+'JURADO-3'!E48+'JURADO-4'!E48+'NO USAR'!E48-I48-J48</f>
        <v>11</v>
      </c>
      <c r="L48" s="60">
        <f>MAX('JURADO-1'!F48,'JURADO-2'!F48,'JURADO-3'!F48,'JURADO-4'!F48,'NO USAR'!F48)</f>
        <v>7</v>
      </c>
      <c r="M48" s="60">
        <f>MIN('JURADO-1'!F48,'JURADO-2'!F48,'JURADO-3'!F48,'JURADO-4'!F48,'NO USAR'!F48)</f>
        <v>3</v>
      </c>
      <c r="N48" s="60">
        <f>+'JURADO-1'!F48+'JURADO-2'!F48+'JURADO-3'!F48+'JURADO-4'!F48+'NO USAR'!F48-L48-M48</f>
        <v>11</v>
      </c>
      <c r="O48" s="60">
        <f t="shared" si="11"/>
        <v>60.199999999999996</v>
      </c>
      <c r="P48" s="124"/>
      <c r="Q48" s="6">
        <f>MAX('JURADO-1'!G48,'JURADO-2'!G48,'JURADO-3'!G48,'JURADO-4'!G48,'NO USAR'!G48)</f>
        <v>7</v>
      </c>
      <c r="R48" s="12">
        <f>MIN('JURADO-1'!G48,'JURADO-2'!G48,'JURADO-3'!G48,'JURADO-4'!G48,'NO USAR'!G48)</f>
        <v>4</v>
      </c>
      <c r="S48" s="12">
        <f>+'JURADO-1'!G48+'JURADO-2'!G48+'JURADO-3'!G48+'JURADO-4'!G48+'NO USAR'!G48-Q48-R48</f>
        <v>10</v>
      </c>
      <c r="T48" s="63">
        <f>MAX('JURADO-1'!H48,'JURADO-2'!H48,'JURADO-3'!H48,'JURADO-4'!H48,'NO USAR'!H48)</f>
        <v>7</v>
      </c>
      <c r="U48" s="12">
        <f>MIN('JURADO-1'!H48,'JURADO-2'!H48,'JURADO-3'!H48,'JURADO-4'!H48,'NO USAR'!H48)</f>
        <v>3</v>
      </c>
      <c r="V48" s="11">
        <f>+'JURADO-1'!H48+'JURADO-2'!H48+'JURADO-3'!H48+'JURADO-4'!H48+'NO USAR'!H48-T48-U48</f>
        <v>8</v>
      </c>
      <c r="W48" s="60">
        <f>MAX('JURADO-1'!I48,'JURADO-2'!I48,'JURADO-3'!I48,'JURADO-4'!I48,'NO USAR'!I48)</f>
        <v>7</v>
      </c>
      <c r="X48" s="60">
        <f>MIN('JURADO-1'!I48,'JURADO-2'!I48,'JURADO-3'!I48,'JURADO-4'!I48,'NO USAR'!I48)</f>
        <v>3</v>
      </c>
      <c r="Y48" s="60">
        <f>+'JURADO-1'!I48+'JURADO-2'!I48+'JURADO-3'!I48+'JURADO-4'!I48+'NO USAR'!I48-W48-X48</f>
        <v>10</v>
      </c>
      <c r="Z48" s="60">
        <f>MAX('JURADO-1'!J48,'JURADO-2'!J48,'JURADO-3'!J48,'JURADO-4'!J48,'NO USAR'!J48)</f>
        <v>7</v>
      </c>
      <c r="AA48" s="60">
        <f>MIN('JURADO-1'!J48,'JURADO-2'!J48,'JURADO-3'!J48,'JURADO-4'!J48,'NO USAR'!J48)</f>
        <v>3</v>
      </c>
      <c r="AB48" s="60">
        <f>+'JURADO-1'!J48+'JURADO-2'!J48+'JURADO-3'!J48+'JURADO-4'!J48+'NO USAR'!J48-Z48-AA48</f>
        <v>10</v>
      </c>
      <c r="AC48" s="60">
        <f t="shared" si="12"/>
        <v>68.400000000000006</v>
      </c>
      <c r="AD48" s="59"/>
      <c r="AE48" s="6">
        <f>MAX('JURADO-1'!K48,'JURADO-2'!K48,'JURADO-3'!K48,'JURADO-4'!K48,'NO USAR'!K48)</f>
        <v>6</v>
      </c>
      <c r="AF48" s="12">
        <f>MIN('JURADO-1'!K48,'JURADO-2'!K48,'JURADO-3'!K48,'JURADO-4'!K48,'NO USAR'!K48)</f>
        <v>4</v>
      </c>
      <c r="AG48" s="12">
        <f>+'JURADO-1'!K48+'JURADO-2'!K48+'JURADO-3'!K48+'JURADO-4'!K48+'NO USAR'!K48-AE48-AF48</f>
        <v>10</v>
      </c>
      <c r="AH48" s="63">
        <f>MAX('JURADO-1'!L48,'JURADO-2'!L48,'JURADO-3'!L48,'JURADO-4'!L48,'NO USAR'!L48)</f>
        <v>7</v>
      </c>
      <c r="AI48" s="12">
        <f>MIN('JURADO-1'!L48,'JURADO-2'!L48,'JURADO-3'!L48,'JURADO-4'!L48,'NO USAR'!L48)</f>
        <v>3</v>
      </c>
      <c r="AJ48" s="11">
        <f>+'JURADO-1'!L48+'JURADO-2'!L48+'JURADO-3'!L48+'JURADO-4'!L48+'NO USAR'!L48-AH48-AI48</f>
        <v>8</v>
      </c>
      <c r="AK48" s="60">
        <f>MAX('JURADO-1'!M48,'JURADO-2'!M48,'JURADO-3'!M48,'JURADO-4'!M48,'NO USAR'!M48)</f>
        <v>7</v>
      </c>
      <c r="AL48" s="60">
        <f>MIN('JURADO-1'!M48,'JURADO-2'!M48,'JURADO-3'!M48,'JURADO-4'!M48,'NO USAR'!M48)</f>
        <v>3</v>
      </c>
      <c r="AM48" s="60">
        <f>+'JURADO-1'!M48+'JURADO-2'!M48+'JURADO-3'!M48+'JURADO-4'!M48+'NO USAR'!M48-AK48-AL48</f>
        <v>10</v>
      </c>
      <c r="AN48" s="60">
        <f>MAX('JURADO-1'!N48,'JURADO-2'!N48,'JURADO-3'!N48,'JURADO-4'!N48,'NO USAR'!N48)</f>
        <v>7</v>
      </c>
      <c r="AO48" s="60">
        <f>MIN('JURADO-1'!N48,'JURADO-2'!N48,'JURADO-3'!N48,'JURADO-4'!N48,'NO USAR'!N48)</f>
        <v>3</v>
      </c>
      <c r="AP48" s="60">
        <f>+'JURADO-1'!N48+'JURADO-2'!N48+'JURADO-3'!N48+'JURADO-4'!N48+'NO USAR'!P48-AN48-AO48</f>
        <v>10</v>
      </c>
      <c r="AQ48" s="60">
        <f t="shared" si="13"/>
        <v>68.400000000000006</v>
      </c>
      <c r="AR48" s="59"/>
      <c r="AS48" s="6">
        <f>MAX('JURADO-1'!O48,'JURADO-2'!O48,'JURADO-3'!O48,'JURADO-4'!O48,'NO USAR'!O48)</f>
        <v>6</v>
      </c>
      <c r="AT48" s="12">
        <f>MIN('JURADO-1'!O48,'JURADO-2'!O48,'JURADO-3'!O48,'JURADO-4'!O48,'NO USAR'!O48)</f>
        <v>3</v>
      </c>
      <c r="AU48" s="12">
        <f>+'JURADO-1'!O48+'JURADO-2'!O48+'JURADO-3'!O48+'JURADO-4'!O48+'NO USAR'!O48-AS48-AT48</f>
        <v>8</v>
      </c>
      <c r="AV48" s="63">
        <f>MAX('JURADO-1'!P48,'JURADO-2'!P48,'JURADO-3'!P48,'JURADO-4'!P48,'NO USAR'!P48)</f>
        <v>7</v>
      </c>
      <c r="AW48" s="12">
        <f>MIN('JURADO-1'!P48,'JURADO-2'!P48,'JURADO-3'!P48,'JURADO-4'!P48,'NO USAR'!P48)</f>
        <v>3</v>
      </c>
      <c r="AX48" s="11">
        <f>+'JURADO-1'!P48+'JURADO-2'!P48+'JURADO-3'!P48+'JURADO-4'!P48+'NO USAR'!P48-AV48-AW48</f>
        <v>10</v>
      </c>
      <c r="AY48" s="60">
        <f>MAX('JURADO-1'!Q48,'JURADO-2'!Q48,'JURADO-3'!Q48,'JURADO-4'!Q48,'NO USAR'!Q48)</f>
        <v>6</v>
      </c>
      <c r="AZ48" s="60">
        <f>MIN('JURADO-1'!Q48,'JURADO-2'!Q48,'JURADO-3'!Q48,'JURADO-4'!Q48,'NO USAR'!Q48)</f>
        <v>3</v>
      </c>
      <c r="BA48" s="60">
        <f>+'JURADO-1'!Q48+'JURADO-2'!Q48+'JURADO-3'!Q48+'JURADO-4'!Q48+'NO USAR'!Q48-AY48-AZ48</f>
        <v>10</v>
      </c>
      <c r="BB48" s="60">
        <f>MAX('JURADO-1'!R48,'JURADO-2'!R48,'JURADO-3'!R48,'JURADO-4'!R48,'NO USAR'!R48)</f>
        <v>6</v>
      </c>
      <c r="BC48" s="60">
        <f>MIN('JURADO-1'!R48,'JURADO-2'!R48,'JURADO-3'!R48,'JURADO-4'!R48,'NO USAR'!R48)</f>
        <v>3</v>
      </c>
      <c r="BD48" s="60">
        <f>+'JURADO-1'!R48+'JURADO-2'!R48+'JURADO-3'!R48+'JURADO-4'!R48+'NO USAR'!R48-BB48-BC48</f>
        <v>10</v>
      </c>
      <c r="BE48" s="60">
        <f t="shared" si="14"/>
        <v>26.599999999999998</v>
      </c>
      <c r="BF48" s="9"/>
      <c r="BG48" s="60">
        <f>MAX('JURADO-1'!S48,'JURADO-2'!S48,'JURADO-3'!S48,'JURADO-4'!S48,'NO USAR'!S48)</f>
        <v>6</v>
      </c>
      <c r="BH48" s="60">
        <f>MIN('JURADO-1'!S48,'JURADO-2'!S48,'JURADO-3'!S48,'JURADO-4'!S48,'NO USAR'!S48)</f>
        <v>4</v>
      </c>
      <c r="BI48" s="60">
        <f>+'JURADO-1'!S48+'JURADO-2'!S48+'JURADO-3'!S48+'JURADO-4'!S48+'NO USAR'!S48-BG48-BH48</f>
        <v>10</v>
      </c>
      <c r="BJ48" s="60">
        <f>MAX('JURADO-1'!T48,'JURADO-2'!T48,'JURADO-3'!T48,'JURADO-4'!T48,'NO USAR'!T48)</f>
        <v>7</v>
      </c>
      <c r="BK48" s="60">
        <f>MIN('JURADO-1'!T48,'JURADO-2'!T48,'JURADO-3'!T48,'JURADO-4'!T48,'NO USAR'!T48)</f>
        <v>3</v>
      </c>
      <c r="BL48" s="60">
        <f>+'JURADO-1'!T48+'JURADO-2'!T48+'JURADO-3'!T48+'JURADO-4'!T48+'NO USAR'!T48-BJ48-BK48</f>
        <v>10</v>
      </c>
      <c r="BM48" s="60">
        <f>MAX('JURADO-1'!U48,'JURADO-2'!U48,'JURADO-3'!U48,'JURADO-4'!U48,'NO USAR'!U48)</f>
        <v>6</v>
      </c>
      <c r="BN48" s="60">
        <f>MIN('JURADO-1'!U48,'JURADO-2'!U48,'JURADO-3'!U48,'JURADO-4'!U48,'NO USAR'!U48)</f>
        <v>3</v>
      </c>
      <c r="BO48" s="60">
        <f>+'JURADO-1'!U48+'JURADO-2'!U48+'JURADO-3'!U48+'JURADO-4'!U48+'NO USAR'!U48-BM48-BN48</f>
        <v>10</v>
      </c>
      <c r="BP48" s="60">
        <f>MAX('JURADO-1'!V48,'JURADO-2'!V48,'JURADO-3'!V48,'JURADO-4'!V48,'NO USAR'!V48)</f>
        <v>6</v>
      </c>
      <c r="BQ48" s="60">
        <f>MIN('JURADO-1'!V48,'JURADO-2'!V48,'JURADO-3'!V48,'JURADO-4'!V48,'NO USAR'!V48)</f>
        <v>3</v>
      </c>
      <c r="BR48" s="60">
        <f>+'JURADO-1'!V48+'JURADO-2'!V48+'JURADO-3'!V48+'JURADO-4'!V48+'NO USAR'!V48-BP48-BQ48</f>
        <v>10</v>
      </c>
      <c r="BS48" s="60">
        <f t="shared" si="15"/>
        <v>16</v>
      </c>
      <c r="BT48" s="9"/>
      <c r="BU48" s="6">
        <f>MAX('JURADO-1'!W48,'JURADO-2'!W48,'JURADO-3'!W48,'JURADO-4'!W48,'NO USAR'!W48)</f>
        <v>6</v>
      </c>
      <c r="BV48" s="12">
        <f>MIN('JURADO-1'!W48,'JURADO-2'!W48,'JURADO-3'!W48,'JURADO-4'!W48,'NO USAR'!W48)</f>
        <v>4</v>
      </c>
      <c r="BW48" s="12">
        <f>+'JURADO-1'!W48+'JURADO-2'!W48+'JURADO-3'!W48+'JURADO-4'!W48+'NO USAR'!W48-BU48-BV48</f>
        <v>10</v>
      </c>
      <c r="BX48" s="63">
        <f>MAX('JURADO-1'!X48,'JURADO-2'!X48,'JURADO-3'!X48,'JURADO-4'!X48,'NO USAR'!X48)</f>
        <v>7</v>
      </c>
      <c r="BY48" s="12">
        <f>MIN('JURADO-1'!X48,'JURADO-2'!X48,'JURADO-3'!X48,'JURADO-4'!X48,'NO USAR'!X48)</f>
        <v>3</v>
      </c>
      <c r="BZ48" s="11">
        <f>+'JURADO-1'!X48+'JURADO-2'!X48+'JURADO-3'!X48+'JURADO-4'!X48+'NO USAR'!X48-BX48-BY48</f>
        <v>10</v>
      </c>
      <c r="CA48" s="60">
        <f>MAX('JURADO-1'!Y48,'JURADO-2'!Y48,'JURADO-3'!Y48,'JURADO-4'!Y48,'NO USAR'!Y48)</f>
        <v>6</v>
      </c>
      <c r="CB48" s="60">
        <f>MIN('JURADO-1'!Y48,'JURADO-2'!Y48,'JURADO-3'!Y48,'JURADO-4'!Y48,'NO USAR'!Y48)</f>
        <v>3</v>
      </c>
      <c r="CC48" s="60">
        <f>+'JURADO-1'!Y48+'JURADO-2'!Y48+'JURADO-3'!Y48+'JURADO-4'!Y48+'NO USAR'!Y48-CA48-CB48</f>
        <v>10</v>
      </c>
      <c r="CD48" s="60">
        <f>MAX('JURADO-1'!Z48,'JURADO-2'!Z48,'JURADO-3'!Z48,'JURADO-4'!Z48,'NO USAR'!Z48)</f>
        <v>6</v>
      </c>
      <c r="CE48" s="60">
        <f>MIN('JURADO-1'!Z48,'JURADO-2'!Z48,'JURADO-3'!Z48,'JURADO-4'!Z48,'NO USAR'!Z48)</f>
        <v>3</v>
      </c>
      <c r="CF48" s="60">
        <f>+'JURADO-1'!Z48+'JURADO-2'!Z48+'JURADO-3'!Z48+'JURADO-4'!Z48+'NO USAR'!Z48-CD48-CE48</f>
        <v>10</v>
      </c>
      <c r="CG48" s="60">
        <f t="shared" si="16"/>
        <v>28</v>
      </c>
      <c r="CH48" s="9"/>
      <c r="CI48" s="60">
        <f>MAX('JURADO-1'!AA48,'JURADO-2'!AA48,'JURADO-3'!AA48,'JURADO-4'!AA48,'NO USAR'!AA48)</f>
        <v>6</v>
      </c>
      <c r="CJ48" s="60">
        <f>MIN('JURADO-1'!AA48,'JURADO-2'!AA48,'JURADO-3'!AA48,'JURADO-4'!AA48,'NO USAR'!AA48)</f>
        <v>4</v>
      </c>
      <c r="CK48" s="60">
        <f>+'JURADO-1'!AA48+'JURADO-2'!AA48+'JURADO-3'!AA48+'JURADO-4'!AA48+'NO USAR'!AA48-CI48-CJ48</f>
        <v>10</v>
      </c>
      <c r="CL48" s="60">
        <f>MAX('JURADO-1'!AB48,'JURADO-2'!AB48,'JURADO-3'!AB48,'JURADO-4'!AB48,'NO USAR'!AB48)</f>
        <v>7</v>
      </c>
      <c r="CM48" s="60">
        <f>MIN('JURADO-1'!AB48,'JURADO-2'!AB48,'JURADO-3'!AB48,'JURADO-4'!AB48,'NO USAR'!AB48)</f>
        <v>3</v>
      </c>
      <c r="CN48" s="60">
        <f>+'JURADO-1'!AB48+'JURADO-2'!AB48+'JURADO-3'!AB48+'JURADO-4'!AB48+'NO USAR'!AB48-CL48-CM48</f>
        <v>10</v>
      </c>
      <c r="CO48" s="60">
        <f>MAX('JURADO-1'!AC48,'JURADO-2'!AC48,'JURADO-3'!AC48,'JURADO-4'!AC48,'NO USAR'!AC48)</f>
        <v>6</v>
      </c>
      <c r="CP48" s="60">
        <f>MIN('JURADO-1'!AC48,'JURADO-2'!AC48,'JURADO-3'!AC48,'JURADO-4'!AC48,'NO USAR'!AC48)</f>
        <v>3</v>
      </c>
      <c r="CQ48" s="60">
        <f>+'JURADO-1'!AC48+'JURADO-2'!AC48+'JURADO-3'!AC48+'JURADO-4'!AC48+'NO USAR'!AC48-CO48-CP48</f>
        <v>10</v>
      </c>
      <c r="CR48" s="60">
        <f>MAX('JURADO-1'!AD48,'JURADO-2'!AD48,'JURADO-3'!AD48,'JURADO-4'!AD48,'NO USAR'!AD48)</f>
        <v>6</v>
      </c>
      <c r="CS48" s="60">
        <f>MIN('JURADO-1'!AD48,'JURADO-2'!AD48,'JURADO-3'!AD48,'JURADO-4'!AD48,'NO USAR'!AD48)</f>
        <v>3</v>
      </c>
      <c r="CT48" s="60">
        <f>+'JURADO-1'!AD48+'JURADO-2'!AD48+'JURADO-3'!AD48+'JURADO-4'!AD48+'NO USAR'!AD48-CR48-CS48</f>
        <v>10</v>
      </c>
      <c r="CU48" s="60">
        <f t="shared" si="17"/>
        <v>16</v>
      </c>
      <c r="CV48" s="9"/>
      <c r="CW48" s="6">
        <f>MAX('JURADO-1'!AE48,'JURADO-2'!AE48,'JURADO-3'!AE48,'JURADO-4'!AE48,'NO USAR'!AE48)</f>
        <v>6</v>
      </c>
      <c r="CX48" s="12">
        <f>MIN('JURADO-1'!AE48,'JURADO-2'!AE48,'JURADO-3'!AE48,'JURADO-4'!AE48,'NO USAR'!AE48)</f>
        <v>3</v>
      </c>
      <c r="CY48" s="12">
        <f>+'JURADO-1'!AE48+'JURADO-2'!AE48+'JURADO-3'!AE48+'JURADO-4'!AE48+'NO USAR'!AE48-CW48-CX48</f>
        <v>8</v>
      </c>
      <c r="CZ48" s="63">
        <f>MAX('JURADO-1'!AF48,'JURADO-2'!AF48,'JURADO-3'!AF48,'JURADO-4'!AF48,'NO USAR'!AF48)</f>
        <v>6</v>
      </c>
      <c r="DA48" s="12">
        <f>MIN('JURADO-1'!AF48,'JURADO-2'!AF48,'JURADO-3'!AF48,'JURADO-4'!AF48,'NO USAR'!AF48)</f>
        <v>3</v>
      </c>
      <c r="DB48" s="11">
        <f>+'JURADO-1'!AF48+'JURADO-2'!AF48+'JURADO-3'!AF48+'JURADO-4'!AF48+'NO USAR'!AF48-CZ48-DA48</f>
        <v>9</v>
      </c>
      <c r="DC48" s="60">
        <f>MAX('JURADO-1'!AG48,'JURADO-2'!AG48,'JURADO-3'!AG48,'JURADO-4'!AG48,'NO USAR'!AG48)</f>
        <v>6</v>
      </c>
      <c r="DD48" s="60">
        <f>MIN('JURADO-1'!AG48,'JURADO-2'!AG48,'JURADO-3'!AG48,'JURADO-4'!AG48,'NO USAR'!AG48)</f>
        <v>3</v>
      </c>
      <c r="DE48" s="60">
        <f>+'JURADO-1'!AG48+'JURADO-2'!AG48+'JURADO-3'!AG48+'JURADO-4'!AG48+'NO USAR'!AG48-DC48-DD48</f>
        <v>9</v>
      </c>
      <c r="DF48" s="60">
        <f>MAX('JURADO-1'!AF48,'JURADO-2'!AF48,'JURADO-3'!AF48,'JURADO-4'!AF48,'NO USAR'!AF48)</f>
        <v>6</v>
      </c>
      <c r="DG48" s="60">
        <f>MIN('JURADO-1'!AF48,'JURADO-2'!AF48,'JURADO-3'!AF48,'JURADO-4'!AF48,'NO USAR'!AF48)</f>
        <v>3</v>
      </c>
      <c r="DH48" s="60">
        <f>+'JURADO-1'!AF48+'JURADO-2'!AF48+'JURADO-3'!AF48+'JURADO-4'!AF48+'NO USAR'!AF48-DF48-DG48</f>
        <v>9</v>
      </c>
      <c r="DI48" s="60">
        <f t="shared" si="18"/>
        <v>70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6</v>
      </c>
      <c r="DP48" s="12">
        <f>MIN('JURADO-1'!AJ48,'JURADO-2'!AJ48,'JURADO-3'!AJ48,'JURADO-4'!AJ48,'NO USAR'!AJ48)</f>
        <v>3</v>
      </c>
      <c r="DQ48" s="7">
        <f>(+'JURADO-1'!AJ48+'JURADO-2'!AJ48+'JURADO-3'!AJ48+'JURADO-4'!AJ48+'NO USAR'!AJ48-DO48-DP48)*0.8</f>
        <v>6.4</v>
      </c>
      <c r="DR48" s="9"/>
      <c r="DS48" s="10"/>
      <c r="DT48" s="91">
        <f t="shared" si="20"/>
        <v>360</v>
      </c>
      <c r="DU48" s="82">
        <v>44601</v>
      </c>
      <c r="DV48" s="40" t="s">
        <v>31</v>
      </c>
      <c r="DW48" s="60"/>
      <c r="DX48" s="81"/>
      <c r="DY48" s="60">
        <f t="shared" si="19"/>
        <v>0</v>
      </c>
      <c r="DZ48" s="60">
        <f t="shared" si="21"/>
        <v>6.4</v>
      </c>
    </row>
    <row r="49" spans="1:130" ht="31.5" customHeight="1" thickBot="1">
      <c r="A49" s="78">
        <v>6</v>
      </c>
      <c r="B49" s="22" t="s">
        <v>67</v>
      </c>
      <c r="C49" s="178">
        <f>MAX('JURADO-1'!C49,'JURADO-2'!C49,'JURADO-3'!C49,'JURADO-4'!C49,'NO USAR'!C49)</f>
        <v>9</v>
      </c>
      <c r="D49" s="60">
        <f>MIN('JURADO-1'!C49,'JURADO-2'!C49,'JURADO-3'!C49,'JURADO-4'!C49,'NO USAR'!C49)</f>
        <v>7</v>
      </c>
      <c r="E49" s="60">
        <f>+'JURADO-1'!C49+'JURADO-2'!C49+'JURADO-3'!C49+'JURADO-4'!C49+'NO USAR'!C49-C49-D49</f>
        <v>17</v>
      </c>
      <c r="F49" s="60">
        <f>MAX('JURADO-1'!D49,'JURADO-2'!D49,'JURADO-3'!D49,'JURADO-4'!D49,'NO USAR'!D49)</f>
        <v>9</v>
      </c>
      <c r="G49" s="60">
        <f>MIN('JURADO-1'!D49,'JURADO-2'!D49,'JURADO-3'!D49,'JURADO-4'!D49,'NO USAR'!D49)</f>
        <v>8</v>
      </c>
      <c r="H49" s="60">
        <f>+'JURADO-1'!D49+'JURADO-2'!D49+'JURADO-3'!D49+'JURADO-4'!D49+'NO USAR'!D49-F49-G49</f>
        <v>17</v>
      </c>
      <c r="I49" s="60">
        <f>MAX('JURADO-1'!E49,'JURADO-2'!E49,'JURADO-3'!E49,'JURADO-4'!E49,'NO USAR'!E49)</f>
        <v>9</v>
      </c>
      <c r="J49" s="60">
        <f>MIN('JURADO-1'!E49,'JURADO-2'!E49,'JURADO-3'!E49,'JURADO-4'!E49,'NO USAR'!E49)</f>
        <v>8</v>
      </c>
      <c r="K49" s="60">
        <f>+'JURADO-1'!E49+'JURADO-2'!E49+'JURADO-3'!E49+'JURADO-4'!E49+'NO USAR'!E49-I49-J49</f>
        <v>17</v>
      </c>
      <c r="L49" s="60">
        <f>MAX('JURADO-1'!F49,'JURADO-2'!F49,'JURADO-3'!F49,'JURADO-4'!F49,'NO USAR'!F49)</f>
        <v>9</v>
      </c>
      <c r="M49" s="60">
        <f>MIN('JURADO-1'!F49,'JURADO-2'!F49,'JURADO-3'!F49,'JURADO-4'!F49,'NO USAR'!F49)</f>
        <v>8</v>
      </c>
      <c r="N49" s="60">
        <f>+'JURADO-1'!F49+'JURADO-2'!F49+'JURADO-3'!F49+'JURADO-4'!F49+'NO USAR'!F49-L49-M49</f>
        <v>16</v>
      </c>
      <c r="O49" s="60">
        <f t="shared" si="11"/>
        <v>93.8</v>
      </c>
      <c r="P49" s="124"/>
      <c r="Q49" s="6">
        <f>MAX('JURADO-1'!G49,'JURADO-2'!G49,'JURADO-3'!G49,'JURADO-4'!G49,'NO USAR'!G49)</f>
        <v>9</v>
      </c>
      <c r="R49" s="12">
        <f>MIN('JURADO-1'!G49,'JURADO-2'!G49,'JURADO-3'!G49,'JURADO-4'!G49,'NO USAR'!G49)</f>
        <v>8</v>
      </c>
      <c r="S49" s="12">
        <f>+'JURADO-1'!G49+'JURADO-2'!G49+'JURADO-3'!G49+'JURADO-4'!G49+'NO USAR'!G49-Q49-R49</f>
        <v>16</v>
      </c>
      <c r="T49" s="63">
        <f>MAX('JURADO-1'!H49,'JURADO-2'!H49,'JURADO-3'!H49,'JURADO-4'!H49,'NO USAR'!H49)</f>
        <v>9</v>
      </c>
      <c r="U49" s="12">
        <f>MIN('JURADO-1'!H49,'JURADO-2'!H49,'JURADO-3'!H49,'JURADO-4'!H49,'NO USAR'!H49)</f>
        <v>8</v>
      </c>
      <c r="V49" s="11">
        <f>+'JURADO-1'!H49+'JURADO-2'!H49+'JURADO-3'!H49+'JURADO-4'!H49+'NO USAR'!H49-T49-U49</f>
        <v>18</v>
      </c>
      <c r="W49" s="60">
        <f>MAX('JURADO-1'!I49,'JURADO-2'!I49,'JURADO-3'!I49,'JURADO-4'!I49,'NO USAR'!I49)</f>
        <v>9</v>
      </c>
      <c r="X49" s="60">
        <f>MIN('JURADO-1'!I49,'JURADO-2'!I49,'JURADO-3'!I49,'JURADO-4'!I49,'NO USAR'!I49)</f>
        <v>9</v>
      </c>
      <c r="Y49" s="60">
        <f>+'JURADO-1'!I49+'JURADO-2'!I49+'JURADO-3'!I49+'JURADO-4'!I49+'NO USAR'!I49-W49-X49</f>
        <v>18</v>
      </c>
      <c r="Z49" s="60">
        <f>MAX('JURADO-1'!J49,'JURADO-2'!J49,'JURADO-3'!J49,'JURADO-4'!J49,'NO USAR'!J49)</f>
        <v>9</v>
      </c>
      <c r="AA49" s="60">
        <f>MIN('JURADO-1'!J49,'JURADO-2'!J49,'JURADO-3'!J49,'JURADO-4'!J49,'NO USAR'!J49)</f>
        <v>8</v>
      </c>
      <c r="AB49" s="60">
        <f>+'JURADO-1'!J49+'JURADO-2'!J49+'JURADO-3'!J49+'JURADO-4'!J49+'NO USAR'!J49-Z49-AA49</f>
        <v>18</v>
      </c>
      <c r="AC49" s="60">
        <f t="shared" si="12"/>
        <v>126</v>
      </c>
      <c r="AD49" s="59"/>
      <c r="AE49" s="6">
        <f>MAX('JURADO-1'!K49,'JURADO-2'!K49,'JURADO-3'!K49,'JURADO-4'!K49,'NO USAR'!K49)</f>
        <v>8</v>
      </c>
      <c r="AF49" s="12">
        <f>MIN('JURADO-1'!K49,'JURADO-2'!K49,'JURADO-3'!K49,'JURADO-4'!K49,'NO USAR'!K49)</f>
        <v>6</v>
      </c>
      <c r="AG49" s="12">
        <f>+'JURADO-1'!K49+'JURADO-2'!K49+'JURADO-3'!K49+'JURADO-4'!K49+'NO USAR'!K49-AE49-AF49</f>
        <v>15</v>
      </c>
      <c r="AH49" s="63">
        <f>MAX('JURADO-1'!L49,'JURADO-2'!L49,'JURADO-3'!L49,'JURADO-4'!L49,'NO USAR'!L49)</f>
        <v>9</v>
      </c>
      <c r="AI49" s="12">
        <f>MIN('JURADO-1'!L49,'JURADO-2'!L49,'JURADO-3'!L49,'JURADO-4'!L49,'NO USAR'!L49)</f>
        <v>8</v>
      </c>
      <c r="AJ49" s="11">
        <f>+'JURADO-1'!L49+'JURADO-2'!L49+'JURADO-3'!L49+'JURADO-4'!L49+'NO USAR'!L49-AH49-AI49</f>
        <v>18</v>
      </c>
      <c r="AK49" s="60">
        <f>MAX('JURADO-1'!M49,'JURADO-2'!M49,'JURADO-3'!M49,'JURADO-4'!M49,'NO USAR'!M49)</f>
        <v>9</v>
      </c>
      <c r="AL49" s="60">
        <f>MIN('JURADO-1'!M49,'JURADO-2'!M49,'JURADO-3'!M49,'JURADO-4'!M49,'NO USAR'!M49)</f>
        <v>9</v>
      </c>
      <c r="AM49" s="60">
        <f>+'JURADO-1'!M49+'JURADO-2'!M49+'JURADO-3'!M49+'JURADO-4'!M49+'NO USAR'!M49-AK49-AL49</f>
        <v>18</v>
      </c>
      <c r="AN49" s="60">
        <f>MAX('JURADO-1'!N49,'JURADO-2'!N49,'JURADO-3'!N49,'JURADO-4'!N49,'NO USAR'!N49)</f>
        <v>9</v>
      </c>
      <c r="AO49" s="60">
        <f>MIN('JURADO-1'!N49,'JURADO-2'!N49,'JURADO-3'!N49,'JURADO-4'!N49,'NO USAR'!N49)</f>
        <v>8</v>
      </c>
      <c r="AP49" s="60">
        <f>+'JURADO-1'!N49+'JURADO-2'!N49+'JURADO-3'!N49+'JURADO-4'!N49+'NO USAR'!P49-AN49-AO49</f>
        <v>18</v>
      </c>
      <c r="AQ49" s="60">
        <f t="shared" si="13"/>
        <v>124.2</v>
      </c>
      <c r="AR49" s="59"/>
      <c r="AS49" s="6">
        <f>MAX('JURADO-1'!O49,'JURADO-2'!O49,'JURADO-3'!O49,'JURADO-4'!O49,'NO USAR'!O49)</f>
        <v>7</v>
      </c>
      <c r="AT49" s="12">
        <f>MIN('JURADO-1'!O49,'JURADO-2'!O49,'JURADO-3'!O49,'JURADO-4'!O49,'NO USAR'!O49)</f>
        <v>6</v>
      </c>
      <c r="AU49" s="12">
        <f>+'JURADO-1'!O49+'JURADO-2'!O49+'JURADO-3'!O49+'JURADO-4'!O49+'NO USAR'!O49-AS49-AT49</f>
        <v>14</v>
      </c>
      <c r="AV49" s="63">
        <f>MAX('JURADO-1'!P49,'JURADO-2'!P49,'JURADO-3'!P49,'JURADO-4'!P49,'NO USAR'!P49)</f>
        <v>8</v>
      </c>
      <c r="AW49" s="12">
        <f>MIN('JURADO-1'!P49,'JURADO-2'!P49,'JURADO-3'!P49,'JURADO-4'!P49,'NO USAR'!P49)</f>
        <v>7</v>
      </c>
      <c r="AX49" s="11">
        <f>+'JURADO-1'!P49+'JURADO-2'!P49+'JURADO-3'!P49+'JURADO-4'!P49+'NO USAR'!P49-AV49-AW49</f>
        <v>15</v>
      </c>
      <c r="AY49" s="60">
        <f>MAX('JURADO-1'!Q49,'JURADO-2'!Q49,'JURADO-3'!Q49,'JURADO-4'!Q49,'NO USAR'!Q49)</f>
        <v>9</v>
      </c>
      <c r="AZ49" s="60">
        <f>MIN('JURADO-1'!Q49,'JURADO-2'!Q49,'JURADO-3'!Q49,'JURADO-4'!Q49,'NO USAR'!Q49)</f>
        <v>7</v>
      </c>
      <c r="BA49" s="60">
        <f>+'JURADO-1'!Q49+'JURADO-2'!Q49+'JURADO-3'!Q49+'JURADO-4'!Q49+'NO USAR'!Q49-AY49-AZ49</f>
        <v>17</v>
      </c>
      <c r="BB49" s="60">
        <f>MAX('JURADO-1'!R49,'JURADO-2'!R49,'JURADO-3'!R49,'JURADO-4'!R49,'NO USAR'!R49)</f>
        <v>9</v>
      </c>
      <c r="BC49" s="60">
        <f>MIN('JURADO-1'!R49,'JURADO-2'!R49,'JURADO-3'!R49,'JURADO-4'!R49,'NO USAR'!R49)</f>
        <v>7</v>
      </c>
      <c r="BD49" s="60">
        <f>+'JURADO-1'!R49+'JURADO-2'!R49+'JURADO-3'!R49+'JURADO-4'!R49+'NO USAR'!R49-BB49-BC49</f>
        <v>17</v>
      </c>
      <c r="BE49" s="60">
        <f t="shared" si="14"/>
        <v>44.099999999999994</v>
      </c>
      <c r="BF49" s="9"/>
      <c r="BG49" s="60">
        <f>MAX('JURADO-1'!S49,'JURADO-2'!S49,'JURADO-3'!S49,'JURADO-4'!S49,'NO USAR'!S49)</f>
        <v>8</v>
      </c>
      <c r="BH49" s="60">
        <f>MIN('JURADO-1'!S49,'JURADO-2'!S49,'JURADO-3'!S49,'JURADO-4'!S49,'NO USAR'!S49)</f>
        <v>7</v>
      </c>
      <c r="BI49" s="60">
        <f>+'JURADO-1'!S49+'JURADO-2'!S49+'JURADO-3'!S49+'JURADO-4'!S49+'NO USAR'!S49-BG49-BH49</f>
        <v>14</v>
      </c>
      <c r="BJ49" s="60">
        <f>MAX('JURADO-1'!T49,'JURADO-2'!T49,'JURADO-3'!T49,'JURADO-4'!T49,'NO USAR'!T49)</f>
        <v>8</v>
      </c>
      <c r="BK49" s="60">
        <f>MIN('JURADO-1'!T49,'JURADO-2'!T49,'JURADO-3'!T49,'JURADO-4'!T49,'NO USAR'!T49)</f>
        <v>7</v>
      </c>
      <c r="BL49" s="60">
        <f>+'JURADO-1'!T49+'JURADO-2'!T49+'JURADO-3'!T49+'JURADO-4'!T49+'NO USAR'!T49-BJ49-BK49</f>
        <v>16</v>
      </c>
      <c r="BM49" s="60">
        <f>MAX('JURADO-1'!U49,'JURADO-2'!U49,'JURADO-3'!U49,'JURADO-4'!U49,'NO USAR'!U49)</f>
        <v>9</v>
      </c>
      <c r="BN49" s="60">
        <f>MIN('JURADO-1'!U49,'JURADO-2'!U49,'JURADO-3'!U49,'JURADO-4'!U49,'NO USAR'!U49)</f>
        <v>8</v>
      </c>
      <c r="BO49" s="60">
        <f>+'JURADO-1'!U49+'JURADO-2'!U49+'JURADO-3'!U49+'JURADO-4'!U49+'NO USAR'!U49-BM49-BN49</f>
        <v>18</v>
      </c>
      <c r="BP49" s="60">
        <f>MAX('JURADO-1'!V49,'JURADO-2'!V49,'JURADO-3'!V49,'JURADO-4'!V49,'NO USAR'!V49)</f>
        <v>9</v>
      </c>
      <c r="BQ49" s="60">
        <f>MIN('JURADO-1'!V49,'JURADO-2'!V49,'JURADO-3'!V49,'JURADO-4'!V49,'NO USAR'!V49)</f>
        <v>7</v>
      </c>
      <c r="BR49" s="60">
        <f>+'JURADO-1'!V49+'JURADO-2'!V49+'JURADO-3'!V49+'JURADO-4'!V49+'NO USAR'!V49-BP49-BQ49</f>
        <v>17</v>
      </c>
      <c r="BS49" s="60">
        <f t="shared" si="15"/>
        <v>26</v>
      </c>
      <c r="BT49" s="9"/>
      <c r="BU49" s="6">
        <f>MAX('JURADO-1'!W49,'JURADO-2'!W49,'JURADO-3'!W49,'JURADO-4'!W49,'NO USAR'!W49)</f>
        <v>7</v>
      </c>
      <c r="BV49" s="12">
        <f>MIN('JURADO-1'!W49,'JURADO-2'!W49,'JURADO-3'!W49,'JURADO-4'!W49,'NO USAR'!W49)</f>
        <v>6</v>
      </c>
      <c r="BW49" s="12">
        <f>+'JURADO-1'!W49+'JURADO-2'!W49+'JURADO-3'!W49+'JURADO-4'!W49+'NO USAR'!W49-BU49-BV49</f>
        <v>14</v>
      </c>
      <c r="BX49" s="63">
        <f>MAX('JURADO-1'!X49,'JURADO-2'!X49,'JURADO-3'!X49,'JURADO-4'!X49,'NO USAR'!X49)</f>
        <v>8</v>
      </c>
      <c r="BY49" s="12">
        <f>MIN('JURADO-1'!X49,'JURADO-2'!X49,'JURADO-3'!X49,'JURADO-4'!X49,'NO USAR'!X49)</f>
        <v>7</v>
      </c>
      <c r="BZ49" s="11">
        <f>+'JURADO-1'!X49+'JURADO-2'!X49+'JURADO-3'!X49+'JURADO-4'!X49+'NO USAR'!X49-BX49-BY49</f>
        <v>15</v>
      </c>
      <c r="CA49" s="60">
        <f>MAX('JURADO-1'!Y49,'JURADO-2'!Y49,'JURADO-3'!Y49,'JURADO-4'!Y49,'NO USAR'!Y49)</f>
        <v>9</v>
      </c>
      <c r="CB49" s="60">
        <f>MIN('JURADO-1'!Y49,'JURADO-2'!Y49,'JURADO-3'!Y49,'JURADO-4'!Y49,'NO USAR'!Y49)</f>
        <v>7</v>
      </c>
      <c r="CC49" s="60">
        <f>+'JURADO-1'!Y49+'JURADO-2'!Y49+'JURADO-3'!Y49+'JURADO-4'!Y49+'NO USAR'!Y49-CA49-CB49</f>
        <v>17</v>
      </c>
      <c r="CD49" s="60">
        <f>MAX('JURADO-1'!Z49,'JURADO-2'!Z49,'JURADO-3'!Z49,'JURADO-4'!Z49,'NO USAR'!Z49)</f>
        <v>9</v>
      </c>
      <c r="CE49" s="60">
        <f>MIN('JURADO-1'!Z49,'JURADO-2'!Z49,'JURADO-3'!Z49,'JURADO-4'!Z49,'NO USAR'!Z49)</f>
        <v>7</v>
      </c>
      <c r="CF49" s="60">
        <f>+'JURADO-1'!Z49+'JURADO-2'!Z49+'JURADO-3'!Z49+'JURADO-4'!Z49+'NO USAR'!Z49-CD49-CE49</f>
        <v>17</v>
      </c>
      <c r="CG49" s="60">
        <f t="shared" si="16"/>
        <v>44.099999999999994</v>
      </c>
      <c r="CH49" s="9"/>
      <c r="CI49" s="60">
        <f>MAX('JURADO-1'!AA49,'JURADO-2'!AA49,'JURADO-3'!AA49,'JURADO-4'!AA49,'NO USAR'!AA49)</f>
        <v>8</v>
      </c>
      <c r="CJ49" s="60">
        <f>MIN('JURADO-1'!AA49,'JURADO-2'!AA49,'JURADO-3'!AA49,'JURADO-4'!AA49,'NO USAR'!AA49)</f>
        <v>7</v>
      </c>
      <c r="CK49" s="60">
        <f>+'JURADO-1'!AA49+'JURADO-2'!AA49+'JURADO-3'!AA49+'JURADO-4'!AA49+'NO USAR'!AA49-CI49-CJ49</f>
        <v>14</v>
      </c>
      <c r="CL49" s="60">
        <f>MAX('JURADO-1'!AB49,'JURADO-2'!AB49,'JURADO-3'!AB49,'JURADO-4'!AB49,'NO USAR'!AB49)</f>
        <v>8</v>
      </c>
      <c r="CM49" s="60">
        <f>MIN('JURADO-1'!AB49,'JURADO-2'!AB49,'JURADO-3'!AB49,'JURADO-4'!AB49,'NO USAR'!AB49)</f>
        <v>7</v>
      </c>
      <c r="CN49" s="60">
        <f>+'JURADO-1'!AB49+'JURADO-2'!AB49+'JURADO-3'!AB49+'JURADO-4'!AB49+'NO USAR'!AB49-CL49-CM49</f>
        <v>16</v>
      </c>
      <c r="CO49" s="60">
        <f>MAX('JURADO-1'!AC49,'JURADO-2'!AC49,'JURADO-3'!AC49,'JURADO-4'!AC49,'NO USAR'!AC49)</f>
        <v>9</v>
      </c>
      <c r="CP49" s="60">
        <f>MIN('JURADO-1'!AC49,'JURADO-2'!AC49,'JURADO-3'!AC49,'JURADO-4'!AC49,'NO USAR'!AC49)</f>
        <v>8</v>
      </c>
      <c r="CQ49" s="60">
        <f>+'JURADO-1'!AC49+'JURADO-2'!AC49+'JURADO-3'!AC49+'JURADO-4'!AC49+'NO USAR'!AC49-CO49-CP49</f>
        <v>18</v>
      </c>
      <c r="CR49" s="60">
        <f>MAX('JURADO-1'!AD49,'JURADO-2'!AD49,'JURADO-3'!AD49,'JURADO-4'!AD49,'NO USAR'!AD49)</f>
        <v>9</v>
      </c>
      <c r="CS49" s="60">
        <f>MIN('JURADO-1'!AD49,'JURADO-2'!AD49,'JURADO-3'!AD49,'JURADO-4'!AD49,'NO USAR'!AD49)</f>
        <v>7</v>
      </c>
      <c r="CT49" s="60">
        <f>+'JURADO-1'!AD49+'JURADO-2'!AD49+'JURADO-3'!AD49+'JURADO-4'!AD49+'NO USAR'!AD49-CR49-CS49</f>
        <v>17</v>
      </c>
      <c r="CU49" s="60">
        <f t="shared" si="17"/>
        <v>26</v>
      </c>
      <c r="CV49" s="9"/>
      <c r="CW49" s="6">
        <f>MAX('JURADO-1'!AE49,'JURADO-2'!AE49,'JURADO-3'!AE49,'JURADO-4'!AE49,'NO USAR'!AE49)</f>
        <v>9</v>
      </c>
      <c r="CX49" s="12">
        <f>MIN('JURADO-1'!AE49,'JURADO-2'!AE49,'JURADO-3'!AE49,'JURADO-4'!AE49,'NO USAR'!AE49)</f>
        <v>8</v>
      </c>
      <c r="CY49" s="12">
        <f>+'JURADO-1'!AE49+'JURADO-2'!AE49+'JURADO-3'!AE49+'JURADO-4'!AE49+'NO USAR'!AE49-CW49-CX49</f>
        <v>17</v>
      </c>
      <c r="CZ49" s="63">
        <f>MAX('JURADO-1'!AF49,'JURADO-2'!AF49,'JURADO-3'!AF49,'JURADO-4'!AF49,'NO USAR'!AF49)</f>
        <v>10</v>
      </c>
      <c r="DA49" s="12">
        <f>MIN('JURADO-1'!AF49,'JURADO-2'!AF49,'JURADO-3'!AF49,'JURADO-4'!AF49,'NO USAR'!AF49)</f>
        <v>8</v>
      </c>
      <c r="DB49" s="11">
        <f>+'JURADO-1'!AF49+'JURADO-2'!AF49+'JURADO-3'!AF49+'JURADO-4'!AF49+'NO USAR'!AF49-CZ49-DA49</f>
        <v>18</v>
      </c>
      <c r="DC49" s="60">
        <f>MAX('JURADO-1'!AG49,'JURADO-2'!AG49,'JURADO-3'!AG49,'JURADO-4'!AG49,'NO USAR'!AG49)</f>
        <v>10</v>
      </c>
      <c r="DD49" s="60">
        <f>MIN('JURADO-1'!AG49,'JURADO-2'!AG49,'JURADO-3'!AG49,'JURADO-4'!AG49,'NO USAR'!AG49)</f>
        <v>9</v>
      </c>
      <c r="DE49" s="60">
        <f>+'JURADO-1'!AG49+'JURADO-2'!AG49+'JURADO-3'!AG49+'JURADO-4'!AG49+'NO USAR'!AG49-DC49-DD49</f>
        <v>18</v>
      </c>
      <c r="DF49" s="60">
        <f>MAX('JURADO-1'!AF49,'JURADO-2'!AF49,'JURADO-3'!AF49,'JURADO-4'!AF49,'NO USAR'!AF49)</f>
        <v>10</v>
      </c>
      <c r="DG49" s="60">
        <f>MIN('JURADO-1'!AF49,'JURADO-2'!AF49,'JURADO-3'!AF49,'JURADO-4'!AF49,'NO USAR'!AF49)</f>
        <v>8</v>
      </c>
      <c r="DH49" s="60">
        <f>+'JURADO-1'!AF49+'JURADO-2'!AF49+'JURADO-3'!AF49+'JURADO-4'!AF49+'NO USAR'!AF49-DF49-DG49</f>
        <v>18</v>
      </c>
      <c r="DI49" s="60">
        <f t="shared" si="18"/>
        <v>142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10</v>
      </c>
      <c r="DP49" s="12">
        <f>MIN('JURADO-1'!AJ49,'JURADO-2'!AJ49,'JURADO-3'!AJ49,'JURADO-4'!AJ49,'NO USAR'!AJ49)</f>
        <v>7</v>
      </c>
      <c r="DQ49" s="7">
        <f>(+'JURADO-1'!AJ49+'JURADO-2'!AJ49+'JURADO-3'!AJ49+'JURADO-4'!AJ49+'NO USAR'!AJ49-DO49-DP49)*0.8</f>
        <v>12.8</v>
      </c>
      <c r="DR49" s="9"/>
      <c r="DS49" s="10"/>
      <c r="DT49" s="91">
        <f t="shared" si="20"/>
        <v>639</v>
      </c>
      <c r="DU49" s="82">
        <v>44601</v>
      </c>
      <c r="DV49" s="40" t="s">
        <v>31</v>
      </c>
      <c r="DW49" s="60"/>
      <c r="DX49" s="81"/>
      <c r="DY49" s="60">
        <f t="shared" si="19"/>
        <v>0</v>
      </c>
      <c r="DZ49" s="60">
        <f t="shared" si="21"/>
        <v>12.8</v>
      </c>
    </row>
    <row r="50" spans="1:130" ht="31.5" customHeight="1" thickBot="1">
      <c r="A50" s="80">
        <v>7</v>
      </c>
      <c r="B50" s="22" t="s">
        <v>32</v>
      </c>
      <c r="C50" s="178">
        <f>MAX('JURADO-1'!C50,'JURADO-2'!C50,'JURADO-3'!C50,'JURADO-4'!C50,'NO USAR'!C50)</f>
        <v>7</v>
      </c>
      <c r="D50" s="60">
        <f>MIN('JURADO-1'!C50,'JURADO-2'!C50,'JURADO-3'!C50,'JURADO-4'!C50,'NO USAR'!C50)</f>
        <v>4</v>
      </c>
      <c r="E50" s="60">
        <f>+'JURADO-1'!C50+'JURADO-2'!C50+'JURADO-3'!C50+'JURADO-4'!C50+'NO USAR'!C50-C50-D50</f>
        <v>11</v>
      </c>
      <c r="F50" s="60">
        <f>MAX('JURADO-1'!D50,'JURADO-2'!D50,'JURADO-3'!D50,'JURADO-4'!D50,'NO USAR'!D50)</f>
        <v>7</v>
      </c>
      <c r="G50" s="60">
        <f>MIN('JURADO-1'!D50,'JURADO-2'!D50,'JURADO-3'!D50,'JURADO-4'!D50,'NO USAR'!D50)</f>
        <v>3</v>
      </c>
      <c r="H50" s="60">
        <f>+'JURADO-1'!D50+'JURADO-2'!D50+'JURADO-3'!D50+'JURADO-4'!D50+'NO USAR'!D50-F50-G50</f>
        <v>11</v>
      </c>
      <c r="I50" s="60">
        <f>MAX('JURADO-1'!E50,'JURADO-2'!E50,'JURADO-3'!E50,'JURADO-4'!E50,'NO USAR'!E50)</f>
        <v>6</v>
      </c>
      <c r="J50" s="60">
        <f>MIN('JURADO-1'!E50,'JURADO-2'!E50,'JURADO-3'!E50,'JURADO-4'!E50,'NO USAR'!E50)</f>
        <v>1</v>
      </c>
      <c r="K50" s="60">
        <f>+'JURADO-1'!E50+'JURADO-2'!E50+'JURADO-3'!E50+'JURADO-4'!E50+'NO USAR'!E50-I50-J50</f>
        <v>8</v>
      </c>
      <c r="L50" s="60">
        <f>MAX('JURADO-1'!F50,'JURADO-2'!F50,'JURADO-3'!F50,'JURADO-4'!F50,'NO USAR'!F50)</f>
        <v>6</v>
      </c>
      <c r="M50" s="60">
        <f>MIN('JURADO-1'!F50,'JURADO-2'!F50,'JURADO-3'!F50,'JURADO-4'!F50,'NO USAR'!F50)</f>
        <v>1</v>
      </c>
      <c r="N50" s="60">
        <f>+'JURADO-1'!F50+'JURADO-2'!F50+'JURADO-3'!F50+'JURADO-4'!F50+'NO USAR'!F50-L50-M50</f>
        <v>9</v>
      </c>
      <c r="O50" s="60">
        <f t="shared" si="11"/>
        <v>54.599999999999994</v>
      </c>
      <c r="P50" s="124"/>
      <c r="Q50" s="6">
        <f>MAX('JURADO-1'!G50,'JURADO-2'!G50,'JURADO-3'!G50,'JURADO-4'!G50,'NO USAR'!G50)</f>
        <v>6</v>
      </c>
      <c r="R50" s="12">
        <f>MIN('JURADO-1'!G50,'JURADO-2'!G50,'JURADO-3'!G50,'JURADO-4'!G50,'NO USAR'!G50)</f>
        <v>4</v>
      </c>
      <c r="S50" s="12">
        <f>+'JURADO-1'!G50+'JURADO-2'!G50+'JURADO-3'!G50+'JURADO-4'!G50+'NO USAR'!G50-Q50-R50</f>
        <v>11</v>
      </c>
      <c r="T50" s="63">
        <f>MAX('JURADO-1'!H50,'JURADO-2'!H50,'JURADO-3'!H50,'JURADO-4'!H50,'NO USAR'!H50)</f>
        <v>6</v>
      </c>
      <c r="U50" s="12">
        <f>MIN('JURADO-1'!H50,'JURADO-2'!H50,'JURADO-3'!H50,'JURADO-4'!H50,'NO USAR'!H50)</f>
        <v>3</v>
      </c>
      <c r="V50" s="11">
        <f>+'JURADO-1'!H50+'JURADO-2'!H50+'JURADO-3'!H50+'JURADO-4'!H50+'NO USAR'!H50-T50-U50</f>
        <v>11</v>
      </c>
      <c r="W50" s="60">
        <f>MAX('JURADO-1'!I50,'JURADO-2'!I50,'JURADO-3'!I50,'JURADO-4'!I50,'NO USAR'!I50)</f>
        <v>5</v>
      </c>
      <c r="X50" s="60">
        <f>MIN('JURADO-1'!I50,'JURADO-2'!I50,'JURADO-3'!I50,'JURADO-4'!I50,'NO USAR'!I50)</f>
        <v>2</v>
      </c>
      <c r="Y50" s="60">
        <f>+'JURADO-1'!I50+'JURADO-2'!I50+'JURADO-3'!I50+'JURADO-4'!I50+'NO USAR'!I50-W50-X50</f>
        <v>10</v>
      </c>
      <c r="Z50" s="60">
        <f>MAX('JURADO-1'!J50,'JURADO-2'!J50,'JURADO-3'!J50,'JURADO-4'!J50,'NO USAR'!J50)</f>
        <v>6</v>
      </c>
      <c r="AA50" s="60">
        <f>MIN('JURADO-1'!J50,'JURADO-2'!J50,'JURADO-3'!J50,'JURADO-4'!J50,'NO USAR'!J50)</f>
        <v>2</v>
      </c>
      <c r="AB50" s="60">
        <f>+'JURADO-1'!J50+'JURADO-2'!J50+'JURADO-3'!J50+'JURADO-4'!J50+'NO USAR'!J50-Z50-AA50</f>
        <v>9</v>
      </c>
      <c r="AC50" s="60">
        <f t="shared" si="12"/>
        <v>73.8</v>
      </c>
      <c r="AD50" s="59"/>
      <c r="AE50" s="6">
        <f>MAX('JURADO-1'!K50,'JURADO-2'!K50,'JURADO-3'!K50,'JURADO-4'!K50,'NO USAR'!K50)</f>
        <v>6</v>
      </c>
      <c r="AF50" s="12">
        <f>MIN('JURADO-1'!K50,'JURADO-2'!K50,'JURADO-3'!K50,'JURADO-4'!K50,'NO USAR'!K50)</f>
        <v>3</v>
      </c>
      <c r="AG50" s="12">
        <f>+'JURADO-1'!K50+'JURADO-2'!K50+'JURADO-3'!K50+'JURADO-4'!K50+'NO USAR'!K50-AE50-AF50</f>
        <v>10</v>
      </c>
      <c r="AH50" s="63">
        <f>MAX('JURADO-1'!L50,'JURADO-2'!L50,'JURADO-3'!L50,'JURADO-4'!L50,'NO USAR'!L50)</f>
        <v>6</v>
      </c>
      <c r="AI50" s="12">
        <f>MIN('JURADO-1'!L50,'JURADO-2'!L50,'JURADO-3'!L50,'JURADO-4'!L50,'NO USAR'!L50)</f>
        <v>3</v>
      </c>
      <c r="AJ50" s="11">
        <f>+'JURADO-1'!L50+'JURADO-2'!L50+'JURADO-3'!L50+'JURADO-4'!L50+'NO USAR'!L50-AH50-AI50</f>
        <v>11</v>
      </c>
      <c r="AK50" s="60">
        <f>MAX('JURADO-1'!M50,'JURADO-2'!M50,'JURADO-3'!M50,'JURADO-4'!M50,'NO USAR'!M50)</f>
        <v>5</v>
      </c>
      <c r="AL50" s="60">
        <f>MIN('JURADO-1'!M50,'JURADO-2'!M50,'JURADO-3'!M50,'JURADO-4'!M50,'NO USAR'!M50)</f>
        <v>2</v>
      </c>
      <c r="AM50" s="60">
        <f>+'JURADO-1'!M50+'JURADO-2'!M50+'JURADO-3'!M50+'JURADO-4'!M50+'NO USAR'!M50-AK50-AL50</f>
        <v>8</v>
      </c>
      <c r="AN50" s="60">
        <f>MAX('JURADO-1'!N50,'JURADO-2'!N50,'JURADO-3'!N50,'JURADO-4'!N50,'NO USAR'!N50)</f>
        <v>4</v>
      </c>
      <c r="AO50" s="60">
        <f>MIN('JURADO-1'!N50,'JURADO-2'!N50,'JURADO-3'!N50,'JURADO-4'!N50,'NO USAR'!N50)</f>
        <v>2</v>
      </c>
      <c r="AP50" s="60">
        <f>+'JURADO-1'!N50+'JURADO-2'!N50+'JURADO-3'!N50+'JURADO-4'!N50+'NO USAR'!P50-AN50-AO50</f>
        <v>8</v>
      </c>
      <c r="AQ50" s="60">
        <f t="shared" si="13"/>
        <v>66.600000000000009</v>
      </c>
      <c r="AR50" s="59"/>
      <c r="AS50" s="6">
        <f>MAX('JURADO-1'!O50,'JURADO-2'!O50,'JURADO-3'!O50,'JURADO-4'!O50,'NO USAR'!O50)</f>
        <v>5</v>
      </c>
      <c r="AT50" s="12">
        <f>MIN('JURADO-1'!O50,'JURADO-2'!O50,'JURADO-3'!O50,'JURADO-4'!O50,'NO USAR'!O50)</f>
        <v>2</v>
      </c>
      <c r="AU50" s="12">
        <f>+'JURADO-1'!O50+'JURADO-2'!O50+'JURADO-3'!O50+'JURADO-4'!O50+'NO USAR'!O50-AS50-AT50</f>
        <v>9</v>
      </c>
      <c r="AV50" s="63">
        <f>MAX('JURADO-1'!P50,'JURADO-2'!P50,'JURADO-3'!P50,'JURADO-4'!P50,'NO USAR'!P50)</f>
        <v>6</v>
      </c>
      <c r="AW50" s="12">
        <f>MIN('JURADO-1'!P50,'JURADO-2'!P50,'JURADO-3'!P50,'JURADO-4'!P50,'NO USAR'!P50)</f>
        <v>2</v>
      </c>
      <c r="AX50" s="11">
        <f>+'JURADO-1'!P50+'JURADO-2'!P50+'JURADO-3'!P50+'JURADO-4'!P50+'NO USAR'!P50-AV50-AW50</f>
        <v>10</v>
      </c>
      <c r="AY50" s="60">
        <f>MAX('JURADO-1'!Q50,'JURADO-2'!Q50,'JURADO-3'!Q50,'JURADO-4'!Q50,'NO USAR'!Q50)</f>
        <v>5</v>
      </c>
      <c r="AZ50" s="60">
        <f>MIN('JURADO-1'!Q50,'JURADO-2'!Q50,'JURADO-3'!Q50,'JURADO-4'!Q50,'NO USAR'!Q50)</f>
        <v>2</v>
      </c>
      <c r="BA50" s="60">
        <f>+'JURADO-1'!Q50+'JURADO-2'!Q50+'JURADO-3'!Q50+'JURADO-4'!Q50+'NO USAR'!Q50-AY50-AZ50</f>
        <v>9</v>
      </c>
      <c r="BB50" s="60">
        <f>MAX('JURADO-1'!R50,'JURADO-2'!R50,'JURADO-3'!R50,'JURADO-4'!R50,'NO USAR'!R50)</f>
        <v>5</v>
      </c>
      <c r="BC50" s="60">
        <f>MIN('JURADO-1'!R50,'JURADO-2'!R50,'JURADO-3'!R50,'JURADO-4'!R50,'NO USAR'!R50)</f>
        <v>2</v>
      </c>
      <c r="BD50" s="60">
        <f>+'JURADO-1'!R50+'JURADO-2'!R50+'JURADO-3'!R50+'JURADO-4'!R50+'NO USAR'!R50-BB50-BC50</f>
        <v>9</v>
      </c>
      <c r="BE50" s="60">
        <f t="shared" si="14"/>
        <v>25.9</v>
      </c>
      <c r="BF50" s="9"/>
      <c r="BG50" s="60">
        <f>MAX('JURADO-1'!S50,'JURADO-2'!S50,'JURADO-3'!S50,'JURADO-4'!S50,'NO USAR'!S50)</f>
        <v>5</v>
      </c>
      <c r="BH50" s="60">
        <f>MIN('JURADO-1'!S50,'JURADO-2'!S50,'JURADO-3'!S50,'JURADO-4'!S50,'NO USAR'!S50)</f>
        <v>3</v>
      </c>
      <c r="BI50" s="60">
        <f>+'JURADO-1'!S50+'JURADO-2'!S50+'JURADO-3'!S50+'JURADO-4'!S50+'NO USAR'!S50-BG50-BH50</f>
        <v>9</v>
      </c>
      <c r="BJ50" s="60">
        <f>MAX('JURADO-1'!T50,'JURADO-2'!T50,'JURADO-3'!T50,'JURADO-4'!T50,'NO USAR'!T50)</f>
        <v>5</v>
      </c>
      <c r="BK50" s="60">
        <f>MIN('JURADO-1'!T50,'JURADO-2'!T50,'JURADO-3'!T50,'JURADO-4'!T50,'NO USAR'!T50)</f>
        <v>3</v>
      </c>
      <c r="BL50" s="60">
        <f>+'JURADO-1'!T50+'JURADO-2'!T50+'JURADO-3'!T50+'JURADO-4'!T50+'NO USAR'!T50-BJ50-BK50</f>
        <v>9</v>
      </c>
      <c r="BM50" s="60">
        <f>MAX('JURADO-1'!U50,'JURADO-2'!U50,'JURADO-3'!U50,'JURADO-4'!U50,'NO USAR'!U50)</f>
        <v>6</v>
      </c>
      <c r="BN50" s="60">
        <f>MIN('JURADO-1'!U50,'JURADO-2'!U50,'JURADO-3'!U50,'JURADO-4'!U50,'NO USAR'!U50)</f>
        <v>2</v>
      </c>
      <c r="BO50" s="60">
        <f>+'JURADO-1'!U50+'JURADO-2'!U50+'JURADO-3'!U50+'JURADO-4'!U50+'NO USAR'!U50-BM50-BN50</f>
        <v>8</v>
      </c>
      <c r="BP50" s="60">
        <f>MAX('JURADO-1'!V50,'JURADO-2'!V50,'JURADO-3'!V50,'JURADO-4'!V50,'NO USAR'!V50)</f>
        <v>5</v>
      </c>
      <c r="BQ50" s="60">
        <f>MIN('JURADO-1'!V50,'JURADO-2'!V50,'JURADO-3'!V50,'JURADO-4'!V50,'NO USAR'!V50)</f>
        <v>2</v>
      </c>
      <c r="BR50" s="60">
        <f>+'JURADO-1'!V50+'JURADO-2'!V50+'JURADO-3'!V50+'JURADO-4'!V50+'NO USAR'!V50-BP50-BQ50</f>
        <v>9</v>
      </c>
      <c r="BS50" s="60">
        <f t="shared" si="15"/>
        <v>14</v>
      </c>
      <c r="BT50" s="9"/>
      <c r="BU50" s="6">
        <f>MAX('JURADO-1'!W50,'JURADO-2'!W50,'JURADO-3'!W50,'JURADO-4'!W50,'NO USAR'!W50)</f>
        <v>6</v>
      </c>
      <c r="BV50" s="12">
        <f>MIN('JURADO-1'!W50,'JURADO-2'!W50,'JURADO-3'!W50,'JURADO-4'!W50,'NO USAR'!W50)</f>
        <v>2</v>
      </c>
      <c r="BW50" s="12">
        <f>+'JURADO-1'!W50+'JURADO-2'!W50+'JURADO-3'!W50+'JURADO-4'!W50+'NO USAR'!W50-BU50-BV50</f>
        <v>8</v>
      </c>
      <c r="BX50" s="63">
        <f>MAX('JURADO-1'!X50,'JURADO-2'!X50,'JURADO-3'!X50,'JURADO-4'!X50,'NO USAR'!X50)</f>
        <v>6</v>
      </c>
      <c r="BY50" s="12">
        <f>MIN('JURADO-1'!X50,'JURADO-2'!X50,'JURADO-3'!X50,'JURADO-4'!X50,'NO USAR'!X50)</f>
        <v>2</v>
      </c>
      <c r="BZ50" s="11">
        <f>+'JURADO-1'!X50+'JURADO-2'!X50+'JURADO-3'!X50+'JURADO-4'!X50+'NO USAR'!X50-BX50-BY50</f>
        <v>10</v>
      </c>
      <c r="CA50" s="60">
        <f>MAX('JURADO-1'!Y50,'JURADO-2'!Y50,'JURADO-3'!Y50,'JURADO-4'!Y50,'NO USAR'!Y50)</f>
        <v>5</v>
      </c>
      <c r="CB50" s="60">
        <f>MIN('JURADO-1'!Y50,'JURADO-2'!Y50,'JURADO-3'!Y50,'JURADO-4'!Y50,'NO USAR'!Y50)</f>
        <v>2</v>
      </c>
      <c r="CC50" s="60">
        <f>+'JURADO-1'!Y50+'JURADO-2'!Y50+'JURADO-3'!Y50+'JURADO-4'!Y50+'NO USAR'!Y50-CA50-CB50</f>
        <v>8</v>
      </c>
      <c r="CD50" s="60">
        <f>MAX('JURADO-1'!Z50,'JURADO-2'!Z50,'JURADO-3'!Z50,'JURADO-4'!Z50,'NO USAR'!Z50)</f>
        <v>5</v>
      </c>
      <c r="CE50" s="60">
        <f>MIN('JURADO-1'!Z50,'JURADO-2'!Z50,'JURADO-3'!Z50,'JURADO-4'!Z50,'NO USAR'!Z50)</f>
        <v>2</v>
      </c>
      <c r="CF50" s="60">
        <f>+'JURADO-1'!Z50+'JURADO-2'!Z50+'JURADO-3'!Z50+'JURADO-4'!Z50+'NO USAR'!Z50-CD50-CE50</f>
        <v>9</v>
      </c>
      <c r="CG50" s="60">
        <f t="shared" si="16"/>
        <v>24.5</v>
      </c>
      <c r="CH50" s="9"/>
      <c r="CI50" s="60">
        <f>MAX('JURADO-1'!AA50,'JURADO-2'!AA50,'JURADO-3'!AA50,'JURADO-4'!AA50,'NO USAR'!AA50)</f>
        <v>5</v>
      </c>
      <c r="CJ50" s="60">
        <f>MIN('JURADO-1'!AA50,'JURADO-2'!AA50,'JURADO-3'!AA50,'JURADO-4'!AA50,'NO USAR'!AA50)</f>
        <v>3</v>
      </c>
      <c r="CK50" s="60">
        <f>+'JURADO-1'!AA50+'JURADO-2'!AA50+'JURADO-3'!AA50+'JURADO-4'!AA50+'NO USAR'!AA50-CI50-CJ50</f>
        <v>9</v>
      </c>
      <c r="CL50" s="60">
        <f>MAX('JURADO-1'!AB50,'JURADO-2'!AB50,'JURADO-3'!AB50,'JURADO-4'!AB50,'NO USAR'!AB50)</f>
        <v>5</v>
      </c>
      <c r="CM50" s="60">
        <f>MIN('JURADO-1'!AB50,'JURADO-2'!AB50,'JURADO-3'!AB50,'JURADO-4'!AB50,'NO USAR'!AB50)</f>
        <v>3</v>
      </c>
      <c r="CN50" s="60">
        <f>+'JURADO-1'!AB50+'JURADO-2'!AB50+'JURADO-3'!AB50+'JURADO-4'!AB50+'NO USAR'!AB50-CL50-CM50</f>
        <v>9</v>
      </c>
      <c r="CO50" s="60">
        <f>MAX('JURADO-1'!AC50,'JURADO-2'!AC50,'JURADO-3'!AC50,'JURADO-4'!AC50,'NO USAR'!AC50)</f>
        <v>6</v>
      </c>
      <c r="CP50" s="60">
        <f>MIN('JURADO-1'!AC50,'JURADO-2'!AC50,'JURADO-3'!AC50,'JURADO-4'!AC50,'NO USAR'!AC50)</f>
        <v>2</v>
      </c>
      <c r="CQ50" s="60">
        <f>+'JURADO-1'!AC50+'JURADO-2'!AC50+'JURADO-3'!AC50+'JURADO-4'!AC50+'NO USAR'!AC50-CO50-CP50</f>
        <v>8</v>
      </c>
      <c r="CR50" s="60">
        <f>MAX('JURADO-1'!AD50,'JURADO-2'!AD50,'JURADO-3'!AD50,'JURADO-4'!AD50,'NO USAR'!AD50)</f>
        <v>5</v>
      </c>
      <c r="CS50" s="60">
        <f>MIN('JURADO-1'!AD50,'JURADO-2'!AD50,'JURADO-3'!AD50,'JURADO-4'!AD50,'NO USAR'!AD50)</f>
        <v>2</v>
      </c>
      <c r="CT50" s="60">
        <f>+'JURADO-1'!AD50+'JURADO-2'!AD50+'JURADO-3'!AD50+'JURADO-4'!AD50+'NO USAR'!AD50-CR50-CS50</f>
        <v>8</v>
      </c>
      <c r="CU50" s="60">
        <f t="shared" si="17"/>
        <v>13.600000000000001</v>
      </c>
      <c r="CV50" s="9"/>
      <c r="CW50" s="6">
        <f>MAX('JURADO-1'!AE50,'JURADO-2'!AE50,'JURADO-3'!AE50,'JURADO-4'!AE50,'NO USAR'!AE50)</f>
        <v>7</v>
      </c>
      <c r="CX50" s="12">
        <f>MIN('JURADO-1'!AE50,'JURADO-2'!AE50,'JURADO-3'!AE50,'JURADO-4'!AE50,'NO USAR'!AE50)</f>
        <v>2</v>
      </c>
      <c r="CY50" s="12">
        <f>+'JURADO-1'!AE50+'JURADO-2'!AE50+'JURADO-3'!AE50+'JURADO-4'!AE50+'NO USAR'!AE50-CW50-CX50</f>
        <v>11</v>
      </c>
      <c r="CZ50" s="63">
        <f>MAX('JURADO-1'!AF50,'JURADO-2'!AF50,'JURADO-3'!AF50,'JURADO-4'!AF50,'NO USAR'!AF50)</f>
        <v>6</v>
      </c>
      <c r="DA50" s="12">
        <f>MIN('JURADO-1'!AF50,'JURADO-2'!AF50,'JURADO-3'!AF50,'JURADO-4'!AF50,'NO USAR'!AF50)</f>
        <v>2</v>
      </c>
      <c r="DB50" s="11">
        <f>+'JURADO-1'!AF50+'JURADO-2'!AF50+'JURADO-3'!AF50+'JURADO-4'!AF50+'NO USAR'!AF50-CZ50-DA50</f>
        <v>10</v>
      </c>
      <c r="DC50" s="60">
        <f>MAX('JURADO-1'!AG50,'JURADO-2'!AG50,'JURADO-3'!AG50,'JURADO-4'!AG50,'NO USAR'!AG50)</f>
        <v>6</v>
      </c>
      <c r="DD50" s="60">
        <f>MIN('JURADO-1'!AG50,'JURADO-2'!AG50,'JURADO-3'!AG50,'JURADO-4'!AG50,'NO USAR'!AG50)</f>
        <v>2</v>
      </c>
      <c r="DE50" s="60">
        <f>+'JURADO-1'!AG50+'JURADO-2'!AG50+'JURADO-3'!AG50+'JURADO-4'!AG50+'NO USAR'!AG50-DC50-DD50</f>
        <v>9</v>
      </c>
      <c r="DF50" s="60">
        <f>MAX('JURADO-1'!AF50,'JURADO-2'!AF50,'JURADO-3'!AF50,'JURADO-4'!AF50,'NO USAR'!AF50)</f>
        <v>6</v>
      </c>
      <c r="DG50" s="60">
        <f>MIN('JURADO-1'!AF50,'JURADO-2'!AF50,'JURADO-3'!AF50,'JURADO-4'!AF50,'NO USAR'!AF50)</f>
        <v>2</v>
      </c>
      <c r="DH50" s="60">
        <f>+'JURADO-1'!AF50+'JURADO-2'!AF50+'JURADO-3'!AF50+'JURADO-4'!AF50+'NO USAR'!AF50-DF50-DG50</f>
        <v>10</v>
      </c>
      <c r="DI50" s="60">
        <f t="shared" si="18"/>
        <v>80</v>
      </c>
      <c r="DJ50" s="9"/>
      <c r="DK50" s="6">
        <f>MAX('JURADO-1'!AI50,'JURADO-2'!AI50,'JURADO-3'!AI50,'JURADO-4'!AI50,'NO USAR'!AI50)</f>
        <v>6</v>
      </c>
      <c r="DL50" s="12">
        <f>MIN('JURADO-1'!AI50,'JURADO-2'!AI50,'JURADO-3'!AI50,'JURADO-4'!AI50,'NO USAR'!AI50)</f>
        <v>4</v>
      </c>
      <c r="DM50" s="7">
        <f>+'JURADO-1'!AI50+'JURADO-2'!AI50+'JURADO-3'!AI50+'JURADO-4'!AI50+'NO USAR'!AI50-DK50-DL50</f>
        <v>10</v>
      </c>
      <c r="DN50" s="9"/>
      <c r="DO50" s="6">
        <f>MAX('JURADO-1'!AJ50,'JURADO-2'!AJ50,'JURADO-3'!AJ50,'JURADO-4'!AJ50,'NO USAR'!AJ50)</f>
        <v>8</v>
      </c>
      <c r="DP50" s="12">
        <f>MIN('JURADO-1'!AJ50,'JURADO-2'!AJ50,'JURADO-3'!AJ50,'JURADO-4'!AJ50,'NO USAR'!AJ50)</f>
        <v>5</v>
      </c>
      <c r="DQ50" s="7">
        <f>(+'JURADO-1'!AJ50+'JURADO-2'!AJ50+'JURADO-3'!AJ50+'JURADO-4'!AJ50+'NO USAR'!AJ50-DO50-DP50)*0.8</f>
        <v>8.8000000000000007</v>
      </c>
      <c r="DR50" s="9"/>
      <c r="DS50" s="10"/>
      <c r="DT50" s="91">
        <f t="shared" si="20"/>
        <v>361.8</v>
      </c>
      <c r="DU50" s="82">
        <v>44602</v>
      </c>
      <c r="DV50" s="82" t="s">
        <v>33</v>
      </c>
      <c r="DW50" s="60"/>
      <c r="DX50" s="81"/>
      <c r="DY50" s="60">
        <f t="shared" si="19"/>
        <v>10</v>
      </c>
      <c r="DZ50" s="60">
        <f t="shared" si="21"/>
        <v>8.8000000000000007</v>
      </c>
    </row>
    <row r="51" spans="1:130" ht="31.5" customHeight="1" thickBot="1">
      <c r="A51" s="77">
        <v>8</v>
      </c>
      <c r="B51" s="22" t="s">
        <v>34</v>
      </c>
      <c r="C51" s="178">
        <f>MAX('JURADO-1'!C51,'JURADO-2'!C51,'JURADO-3'!C51,'JURADO-4'!C51,'NO USAR'!C51)</f>
        <v>8</v>
      </c>
      <c r="D51" s="60">
        <f>MIN('JURADO-1'!C51,'JURADO-2'!C51,'JURADO-3'!C51,'JURADO-4'!C51,'NO USAR'!C51)</f>
        <v>6</v>
      </c>
      <c r="E51" s="60">
        <f>+'JURADO-1'!C51+'JURADO-2'!C51+'JURADO-3'!C51+'JURADO-4'!C51+'NO USAR'!C51-C51-D51</f>
        <v>12</v>
      </c>
      <c r="F51" s="60">
        <f>MAX('JURADO-1'!D51,'JURADO-2'!D51,'JURADO-3'!D51,'JURADO-4'!D51,'NO USAR'!D51)</f>
        <v>8</v>
      </c>
      <c r="G51" s="60">
        <f>MIN('JURADO-1'!D51,'JURADO-2'!D51,'JURADO-3'!D51,'JURADO-4'!D51,'NO USAR'!D51)</f>
        <v>6</v>
      </c>
      <c r="H51" s="60">
        <f>+'JURADO-1'!D51+'JURADO-2'!D51+'JURADO-3'!D51+'JURADO-4'!D51+'NO USAR'!D51-F51-G51</f>
        <v>14</v>
      </c>
      <c r="I51" s="60">
        <f>MAX('JURADO-1'!E51,'JURADO-2'!E51,'JURADO-3'!E51,'JURADO-4'!E51,'NO USAR'!E51)</f>
        <v>8</v>
      </c>
      <c r="J51" s="60">
        <f>MIN('JURADO-1'!E51,'JURADO-2'!E51,'JURADO-3'!E51,'JURADO-4'!E51,'NO USAR'!E51)</f>
        <v>7</v>
      </c>
      <c r="K51" s="60">
        <f>+'JURADO-1'!E51+'JURADO-2'!E51+'JURADO-3'!E51+'JURADO-4'!E51+'NO USAR'!E51-I51-J51</f>
        <v>14</v>
      </c>
      <c r="L51" s="60">
        <f>MAX('JURADO-1'!F51,'JURADO-2'!F51,'JURADO-3'!F51,'JURADO-4'!F51,'NO USAR'!F51)</f>
        <v>7</v>
      </c>
      <c r="M51" s="60">
        <f>MIN('JURADO-1'!F51,'JURADO-2'!F51,'JURADO-3'!F51,'JURADO-4'!F51,'NO USAR'!F51)</f>
        <v>6</v>
      </c>
      <c r="N51" s="60">
        <f>+'JURADO-1'!F51+'JURADO-2'!F51+'JURADO-3'!F51+'JURADO-4'!F51+'NO USAR'!F51-L51-M51</f>
        <v>14</v>
      </c>
      <c r="O51" s="60">
        <f t="shared" si="11"/>
        <v>75.599999999999994</v>
      </c>
      <c r="P51" s="124"/>
      <c r="Q51" s="6">
        <f>MAX('JURADO-1'!G51,'JURADO-2'!G51,'JURADO-3'!G51,'JURADO-4'!G51,'NO USAR'!G51)</f>
        <v>7</v>
      </c>
      <c r="R51" s="12">
        <f>MIN('JURADO-1'!G51,'JURADO-2'!G51,'JURADO-3'!G51,'JURADO-4'!G51,'NO USAR'!G51)</f>
        <v>6</v>
      </c>
      <c r="S51" s="12">
        <f>+'JURADO-1'!G51+'JURADO-2'!G51+'JURADO-3'!G51+'JURADO-4'!G51+'NO USAR'!G51-Q51-R51</f>
        <v>12</v>
      </c>
      <c r="T51" s="63">
        <f>MAX('JURADO-1'!H51,'JURADO-2'!H51,'JURADO-3'!H51,'JURADO-4'!H51,'NO USAR'!H51)</f>
        <v>7</v>
      </c>
      <c r="U51" s="12">
        <f>MIN('JURADO-1'!H51,'JURADO-2'!H51,'JURADO-3'!H51,'JURADO-4'!H51,'NO USAR'!H51)</f>
        <v>6</v>
      </c>
      <c r="V51" s="11">
        <f>+'JURADO-1'!H51+'JURADO-2'!H51+'JURADO-3'!H51+'JURADO-4'!H51+'NO USAR'!H51-T51-U51</f>
        <v>13</v>
      </c>
      <c r="W51" s="60">
        <f>MAX('JURADO-1'!I51,'JURADO-2'!I51,'JURADO-3'!I51,'JURADO-4'!I51,'NO USAR'!I51)</f>
        <v>7</v>
      </c>
      <c r="X51" s="60">
        <f>MIN('JURADO-1'!I51,'JURADO-2'!I51,'JURADO-3'!I51,'JURADO-4'!I51,'NO USAR'!I51)</f>
        <v>6</v>
      </c>
      <c r="Y51" s="60">
        <f>+'JURADO-1'!I51+'JURADO-2'!I51+'JURADO-3'!I51+'JURADO-4'!I51+'NO USAR'!I51-W51-X51</f>
        <v>14</v>
      </c>
      <c r="Z51" s="60">
        <f>MAX('JURADO-1'!J51,'JURADO-2'!J51,'JURADO-3'!J51,'JURADO-4'!J51,'NO USAR'!J51)</f>
        <v>8</v>
      </c>
      <c r="AA51" s="60">
        <f>MIN('JURADO-1'!J51,'JURADO-2'!J51,'JURADO-3'!J51,'JURADO-4'!J51,'NO USAR'!J51)</f>
        <v>6</v>
      </c>
      <c r="AB51" s="60">
        <f>+'JURADO-1'!J51+'JURADO-2'!J51+'JURADO-3'!J51+'JURADO-4'!J51+'NO USAR'!J51-Z51-AA51</f>
        <v>13</v>
      </c>
      <c r="AC51" s="60">
        <f t="shared" si="12"/>
        <v>93.600000000000009</v>
      </c>
      <c r="AD51" s="59"/>
      <c r="AE51" s="6">
        <f>MAX('JURADO-1'!K51,'JURADO-2'!K51,'JURADO-3'!K51,'JURADO-4'!K51,'NO USAR'!K51)</f>
        <v>7</v>
      </c>
      <c r="AF51" s="12">
        <f>MIN('JURADO-1'!K51,'JURADO-2'!K51,'JURADO-3'!K51,'JURADO-4'!K51,'NO USAR'!K51)</f>
        <v>7</v>
      </c>
      <c r="AG51" s="12">
        <f>+'JURADO-1'!K51+'JURADO-2'!K51+'JURADO-3'!K51+'JURADO-4'!K51+'NO USAR'!K51-AE51-AF51</f>
        <v>14</v>
      </c>
      <c r="AH51" s="63">
        <f>MAX('JURADO-1'!L51,'JURADO-2'!L51,'JURADO-3'!L51,'JURADO-4'!L51,'NO USAR'!L51)</f>
        <v>7</v>
      </c>
      <c r="AI51" s="12">
        <f>MIN('JURADO-1'!L51,'JURADO-2'!L51,'JURADO-3'!L51,'JURADO-4'!L51,'NO USAR'!L51)</f>
        <v>6</v>
      </c>
      <c r="AJ51" s="11">
        <f>+'JURADO-1'!L51+'JURADO-2'!L51+'JURADO-3'!L51+'JURADO-4'!L51+'NO USAR'!L51-AH51-AI51</f>
        <v>13</v>
      </c>
      <c r="AK51" s="60">
        <f>MAX('JURADO-1'!M51,'JURADO-2'!M51,'JURADO-3'!M51,'JURADO-4'!M51,'NO USAR'!M51)</f>
        <v>7</v>
      </c>
      <c r="AL51" s="60">
        <f>MIN('JURADO-1'!M51,'JURADO-2'!M51,'JURADO-3'!M51,'JURADO-4'!M51,'NO USAR'!M51)</f>
        <v>6</v>
      </c>
      <c r="AM51" s="60">
        <f>+'JURADO-1'!M51+'JURADO-2'!M51+'JURADO-3'!M51+'JURADO-4'!M51+'NO USAR'!M51-AK51-AL51</f>
        <v>14</v>
      </c>
      <c r="AN51" s="60">
        <f>MAX('JURADO-1'!N51,'JURADO-2'!N51,'JURADO-3'!N51,'JURADO-4'!N51,'NO USAR'!N51)</f>
        <v>7</v>
      </c>
      <c r="AO51" s="60">
        <f>MIN('JURADO-1'!N51,'JURADO-2'!N51,'JURADO-3'!N51,'JURADO-4'!N51,'NO USAR'!N51)</f>
        <v>6</v>
      </c>
      <c r="AP51" s="60">
        <f>+'JURADO-1'!N51+'JURADO-2'!N51+'JURADO-3'!N51+'JURADO-4'!N51+'NO USAR'!P51-AN51-AO51</f>
        <v>13</v>
      </c>
      <c r="AQ51" s="60">
        <f t="shared" si="13"/>
        <v>97.2</v>
      </c>
      <c r="AR51" s="59"/>
      <c r="AS51" s="6">
        <f>MAX('JURADO-1'!O51,'JURADO-2'!O51,'JURADO-3'!O51,'JURADO-4'!O51,'NO USAR'!O51)</f>
        <v>6</v>
      </c>
      <c r="AT51" s="12">
        <f>MIN('JURADO-1'!O51,'JURADO-2'!O51,'JURADO-3'!O51,'JURADO-4'!O51,'NO USAR'!O51)</f>
        <v>4</v>
      </c>
      <c r="AU51" s="12">
        <f>+'JURADO-1'!O51+'JURADO-2'!O51+'JURADO-3'!O51+'JURADO-4'!O51+'NO USAR'!O51-AS51-AT51</f>
        <v>11</v>
      </c>
      <c r="AV51" s="63">
        <f>MAX('JURADO-1'!P51,'JURADO-2'!P51,'JURADO-3'!P51,'JURADO-4'!P51,'NO USAR'!P51)</f>
        <v>7</v>
      </c>
      <c r="AW51" s="12">
        <f>MIN('JURADO-1'!P51,'JURADO-2'!P51,'JURADO-3'!P51,'JURADO-4'!P51,'NO USAR'!P51)</f>
        <v>6</v>
      </c>
      <c r="AX51" s="11">
        <f>+'JURADO-1'!P51+'JURADO-2'!P51+'JURADO-3'!P51+'JURADO-4'!P51+'NO USAR'!P51-AV51-AW51</f>
        <v>12</v>
      </c>
      <c r="AY51" s="60">
        <f>MAX('JURADO-1'!Q51,'JURADO-2'!Q51,'JURADO-3'!Q51,'JURADO-4'!Q51,'NO USAR'!Q51)</f>
        <v>7</v>
      </c>
      <c r="AZ51" s="60">
        <f>MIN('JURADO-1'!Q51,'JURADO-2'!Q51,'JURADO-3'!Q51,'JURADO-4'!Q51,'NO USAR'!Q51)</f>
        <v>6</v>
      </c>
      <c r="BA51" s="60">
        <f>+'JURADO-1'!Q51+'JURADO-2'!Q51+'JURADO-3'!Q51+'JURADO-4'!Q51+'NO USAR'!Q51-AY51-AZ51</f>
        <v>14</v>
      </c>
      <c r="BB51" s="60">
        <f>MAX('JURADO-1'!R51,'JURADO-2'!R51,'JURADO-3'!R51,'JURADO-4'!R51,'NO USAR'!R51)</f>
        <v>8</v>
      </c>
      <c r="BC51" s="60">
        <f>MIN('JURADO-1'!R51,'JURADO-2'!R51,'JURADO-3'!R51,'JURADO-4'!R51,'NO USAR'!R51)</f>
        <v>6</v>
      </c>
      <c r="BD51" s="60">
        <f>+'JURADO-1'!R51+'JURADO-2'!R51+'JURADO-3'!R51+'JURADO-4'!R51+'NO USAR'!R51-BB51-BC51</f>
        <v>14</v>
      </c>
      <c r="BE51" s="60">
        <f t="shared" si="14"/>
        <v>35.699999999999996</v>
      </c>
      <c r="BF51" s="9"/>
      <c r="BG51" s="60">
        <f>MAX('JURADO-1'!S51,'JURADO-2'!S51,'JURADO-3'!S51,'JURADO-4'!S51,'NO USAR'!S51)</f>
        <v>6</v>
      </c>
      <c r="BH51" s="60">
        <f>MIN('JURADO-1'!S51,'JURADO-2'!S51,'JURADO-3'!S51,'JURADO-4'!S51,'NO USAR'!S51)</f>
        <v>5</v>
      </c>
      <c r="BI51" s="60">
        <f>+'JURADO-1'!S51+'JURADO-2'!S51+'JURADO-3'!S51+'JURADO-4'!S51+'NO USAR'!S51-BG51-BH51</f>
        <v>12</v>
      </c>
      <c r="BJ51" s="60">
        <f>MAX('JURADO-1'!T51,'JURADO-2'!T51,'JURADO-3'!T51,'JURADO-4'!T51,'NO USAR'!T51)</f>
        <v>7</v>
      </c>
      <c r="BK51" s="60">
        <f>MIN('JURADO-1'!T51,'JURADO-2'!T51,'JURADO-3'!T51,'JURADO-4'!T51,'NO USAR'!T51)</f>
        <v>5</v>
      </c>
      <c r="BL51" s="60">
        <f>+'JURADO-1'!T51+'JURADO-2'!T51+'JURADO-3'!T51+'JURADO-4'!T51+'NO USAR'!T51-BJ51-BK51</f>
        <v>12</v>
      </c>
      <c r="BM51" s="60">
        <f>MAX('JURADO-1'!U51,'JURADO-2'!U51,'JURADO-3'!U51,'JURADO-4'!U51,'NO USAR'!U51)</f>
        <v>7</v>
      </c>
      <c r="BN51" s="60">
        <f>MIN('JURADO-1'!U51,'JURADO-2'!U51,'JURADO-3'!U51,'JURADO-4'!U51,'NO USAR'!U51)</f>
        <v>6</v>
      </c>
      <c r="BO51" s="60">
        <f>+'JURADO-1'!U51+'JURADO-2'!U51+'JURADO-3'!U51+'JURADO-4'!U51+'NO USAR'!U51-BM51-BN51</f>
        <v>13</v>
      </c>
      <c r="BP51" s="60">
        <f>MAX('JURADO-1'!V51,'JURADO-2'!V51,'JURADO-3'!V51,'JURADO-4'!V51,'NO USAR'!V51)</f>
        <v>7</v>
      </c>
      <c r="BQ51" s="60">
        <f>MIN('JURADO-1'!V51,'JURADO-2'!V51,'JURADO-3'!V51,'JURADO-4'!V51,'NO USAR'!V51)</f>
        <v>5</v>
      </c>
      <c r="BR51" s="60">
        <f>+'JURADO-1'!V51+'JURADO-2'!V51+'JURADO-3'!V51+'JURADO-4'!V51+'NO USAR'!V51-BP51-BQ51</f>
        <v>13</v>
      </c>
      <c r="BS51" s="60">
        <f t="shared" si="15"/>
        <v>20</v>
      </c>
      <c r="BT51" s="9"/>
      <c r="BU51" s="6">
        <f>MAX('JURADO-1'!W51,'JURADO-2'!W51,'JURADO-3'!W51,'JURADO-4'!W51,'NO USAR'!W51)</f>
        <v>7</v>
      </c>
      <c r="BV51" s="12">
        <f>MIN('JURADO-1'!W51,'JURADO-2'!W51,'JURADO-3'!W51,'JURADO-4'!W51,'NO USAR'!W51)</f>
        <v>6</v>
      </c>
      <c r="BW51" s="12">
        <f>+'JURADO-1'!W51+'JURADO-2'!W51+'JURADO-3'!W51+'JURADO-4'!W51+'NO USAR'!W51-BU51-BV51</f>
        <v>13</v>
      </c>
      <c r="BX51" s="63">
        <f>MAX('JURADO-1'!X51,'JURADO-2'!X51,'JURADO-3'!X51,'JURADO-4'!X51,'NO USAR'!X51)</f>
        <v>7</v>
      </c>
      <c r="BY51" s="12">
        <f>MIN('JURADO-1'!X51,'JURADO-2'!X51,'JURADO-3'!X51,'JURADO-4'!X51,'NO USAR'!X51)</f>
        <v>6</v>
      </c>
      <c r="BZ51" s="11">
        <f>+'JURADO-1'!X51+'JURADO-2'!X51+'JURADO-3'!X51+'JURADO-4'!X51+'NO USAR'!X51-BX51-BY51</f>
        <v>12</v>
      </c>
      <c r="CA51" s="60">
        <f>MAX('JURADO-1'!Y51,'JURADO-2'!Y51,'JURADO-3'!Y51,'JURADO-4'!Y51,'NO USAR'!Y51)</f>
        <v>7</v>
      </c>
      <c r="CB51" s="60">
        <f>MIN('JURADO-1'!Y51,'JURADO-2'!Y51,'JURADO-3'!Y51,'JURADO-4'!Y51,'NO USAR'!Y51)</f>
        <v>6</v>
      </c>
      <c r="CC51" s="60">
        <f>+'JURADO-1'!Y51+'JURADO-2'!Y51+'JURADO-3'!Y51+'JURADO-4'!Y51+'NO USAR'!Y51-CA51-CB51</f>
        <v>14</v>
      </c>
      <c r="CD51" s="60">
        <f>MAX('JURADO-1'!Z51,'JURADO-2'!Z51,'JURADO-3'!Z51,'JURADO-4'!Z51,'NO USAR'!Z51)</f>
        <v>7</v>
      </c>
      <c r="CE51" s="60">
        <f>MIN('JURADO-1'!Z51,'JURADO-2'!Z51,'JURADO-3'!Z51,'JURADO-4'!Z51,'NO USAR'!Z51)</f>
        <v>6</v>
      </c>
      <c r="CF51" s="60">
        <f>+'JURADO-1'!Z51+'JURADO-2'!Z51+'JURADO-3'!Z51+'JURADO-4'!Z51+'NO USAR'!Z51-CD51-CE51</f>
        <v>14</v>
      </c>
      <c r="CG51" s="60">
        <f t="shared" si="16"/>
        <v>37.099999999999994</v>
      </c>
      <c r="CH51" s="9"/>
      <c r="CI51" s="60">
        <f>MAX('JURADO-1'!AA51,'JURADO-2'!AA51,'JURADO-3'!AA51,'JURADO-4'!AA51,'NO USAR'!AA51)</f>
        <v>6</v>
      </c>
      <c r="CJ51" s="60">
        <f>MIN('JURADO-1'!AA51,'JURADO-2'!AA51,'JURADO-3'!AA51,'JURADO-4'!AA51,'NO USAR'!AA51)</f>
        <v>5</v>
      </c>
      <c r="CK51" s="60">
        <f>+'JURADO-1'!AA51+'JURADO-2'!AA51+'JURADO-3'!AA51+'JURADO-4'!AA51+'NO USAR'!AA51-CI51-CJ51</f>
        <v>12</v>
      </c>
      <c r="CL51" s="60">
        <f>MAX('JURADO-1'!AB51,'JURADO-2'!AB51,'JURADO-3'!AB51,'JURADO-4'!AB51,'NO USAR'!AB51)</f>
        <v>7</v>
      </c>
      <c r="CM51" s="60">
        <f>MIN('JURADO-1'!AB51,'JURADO-2'!AB51,'JURADO-3'!AB51,'JURADO-4'!AB51,'NO USAR'!AB51)</f>
        <v>5</v>
      </c>
      <c r="CN51" s="60">
        <f>+'JURADO-1'!AB51+'JURADO-2'!AB51+'JURADO-3'!AB51+'JURADO-4'!AB51+'NO USAR'!AB51-CL51-CM51</f>
        <v>12</v>
      </c>
      <c r="CO51" s="60">
        <f>MAX('JURADO-1'!AC51,'JURADO-2'!AC51,'JURADO-3'!AC51,'JURADO-4'!AC51,'NO USAR'!AC51)</f>
        <v>7</v>
      </c>
      <c r="CP51" s="60">
        <f>MIN('JURADO-1'!AC51,'JURADO-2'!AC51,'JURADO-3'!AC51,'JURADO-4'!AC51,'NO USAR'!AC51)</f>
        <v>6</v>
      </c>
      <c r="CQ51" s="60">
        <f>+'JURADO-1'!AC51+'JURADO-2'!AC51+'JURADO-3'!AC51+'JURADO-4'!AC51+'NO USAR'!AC51-CO51-CP51</f>
        <v>13</v>
      </c>
      <c r="CR51" s="60">
        <f>MAX('JURADO-1'!AD51,'JURADO-2'!AD51,'JURADO-3'!AD51,'JURADO-4'!AD51,'NO USAR'!AD51)</f>
        <v>7</v>
      </c>
      <c r="CS51" s="60">
        <f>MIN('JURADO-1'!AD51,'JURADO-2'!AD51,'JURADO-3'!AD51,'JURADO-4'!AD51,'NO USAR'!AD51)</f>
        <v>5</v>
      </c>
      <c r="CT51" s="60">
        <f>+'JURADO-1'!AD51+'JURADO-2'!AD51+'JURADO-3'!AD51+'JURADO-4'!AD51+'NO USAR'!AD51-CR51-CS51</f>
        <v>13</v>
      </c>
      <c r="CU51" s="60">
        <f t="shared" si="17"/>
        <v>20</v>
      </c>
      <c r="CV51" s="9"/>
      <c r="CW51" s="6">
        <f>MAX('JURADO-1'!AE51,'JURADO-2'!AE51,'JURADO-3'!AE51,'JURADO-4'!AE51,'NO USAR'!AE51)</f>
        <v>7</v>
      </c>
      <c r="CX51" s="12">
        <f>MIN('JURADO-1'!AE51,'JURADO-2'!AE51,'JURADO-3'!AE51,'JURADO-4'!AE51,'NO USAR'!AE51)</f>
        <v>6</v>
      </c>
      <c r="CY51" s="12">
        <f>+'JURADO-1'!AE51+'JURADO-2'!AE51+'JURADO-3'!AE51+'JURADO-4'!AE51+'NO USAR'!AE51-CW51-CX51</f>
        <v>14</v>
      </c>
      <c r="CZ51" s="63">
        <f>MAX('JURADO-1'!AF51,'JURADO-2'!AF51,'JURADO-3'!AF51,'JURADO-4'!AF51,'NO USAR'!AF51)</f>
        <v>8</v>
      </c>
      <c r="DA51" s="12">
        <f>MIN('JURADO-1'!AF51,'JURADO-2'!AF51,'JURADO-3'!AF51,'JURADO-4'!AF51,'NO USAR'!AF51)</f>
        <v>5</v>
      </c>
      <c r="DB51" s="11">
        <f>+'JURADO-1'!AF51+'JURADO-2'!AF51+'JURADO-3'!AF51+'JURADO-4'!AF51+'NO USAR'!AF51-CZ51-DA51</f>
        <v>15</v>
      </c>
      <c r="DC51" s="60">
        <f>MAX('JURADO-1'!AG51,'JURADO-2'!AG51,'JURADO-3'!AG51,'JURADO-4'!AG51,'NO USAR'!AG51)</f>
        <v>8</v>
      </c>
      <c r="DD51" s="60">
        <f>MIN('JURADO-1'!AG51,'JURADO-2'!AG51,'JURADO-3'!AG51,'JURADO-4'!AG51,'NO USAR'!AG51)</f>
        <v>6</v>
      </c>
      <c r="DE51" s="60">
        <f>+'JURADO-1'!AG51+'JURADO-2'!AG51+'JURADO-3'!AG51+'JURADO-4'!AG51+'NO USAR'!AG51-DC51-DD51</f>
        <v>14</v>
      </c>
      <c r="DF51" s="60">
        <f>MAX('JURADO-1'!AF51,'JURADO-2'!AF51,'JURADO-3'!AF51,'JURADO-4'!AF51,'NO USAR'!AF51)</f>
        <v>8</v>
      </c>
      <c r="DG51" s="60">
        <f>MIN('JURADO-1'!AF51,'JURADO-2'!AF51,'JURADO-3'!AF51,'JURADO-4'!AF51,'NO USAR'!AF51)</f>
        <v>5</v>
      </c>
      <c r="DH51" s="60">
        <f>+'JURADO-1'!AF51+'JURADO-2'!AF51+'JURADO-3'!AF51+'JURADO-4'!AF51+'NO USAR'!AF51-DF51-DG51</f>
        <v>15</v>
      </c>
      <c r="DI51" s="60">
        <f t="shared" si="18"/>
        <v>116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8</v>
      </c>
      <c r="DP51" s="12">
        <f>MIN('JURADO-1'!AJ51,'JURADO-2'!AJ51,'JURADO-3'!AJ51,'JURADO-4'!AJ51,'NO USAR'!AJ51)</f>
        <v>6</v>
      </c>
      <c r="DQ51" s="7">
        <f>(+'JURADO-1'!AJ51+'JURADO-2'!AJ51+'JURADO-3'!AJ51+'JURADO-4'!AJ51+'NO USAR'!AJ51-DO51-DP51)*0.8</f>
        <v>10.4</v>
      </c>
      <c r="DR51" s="9"/>
      <c r="DS51" s="10"/>
      <c r="DT51" s="91">
        <f t="shared" si="20"/>
        <v>505.59999999999991</v>
      </c>
      <c r="DU51" s="82">
        <v>44602</v>
      </c>
      <c r="DV51" s="40" t="s">
        <v>35</v>
      </c>
      <c r="DW51" s="60"/>
      <c r="DX51" s="81"/>
      <c r="DY51" s="60">
        <f t="shared" si="19"/>
        <v>0</v>
      </c>
      <c r="DZ51" s="60">
        <f t="shared" si="21"/>
        <v>10.4</v>
      </c>
    </row>
    <row r="52" spans="1:130" ht="31.5" customHeight="1" thickBot="1">
      <c r="A52" s="78">
        <v>9</v>
      </c>
      <c r="B52" s="22" t="s">
        <v>36</v>
      </c>
      <c r="C52" s="178">
        <f>MAX('JURADO-1'!C52,'JURADO-2'!C52,'JURADO-3'!C52,'JURADO-4'!C52,'NO USAR'!C52)</f>
        <v>8</v>
      </c>
      <c r="D52" s="60">
        <f>MIN('JURADO-1'!C52,'JURADO-2'!C52,'JURADO-3'!C52,'JURADO-4'!C52,'NO USAR'!C52)</f>
        <v>7</v>
      </c>
      <c r="E52" s="60">
        <f>+'JURADO-1'!C52+'JURADO-2'!C52+'JURADO-3'!C52+'JURADO-4'!C52+'NO USAR'!C52-C52-D52</f>
        <v>16</v>
      </c>
      <c r="F52" s="60">
        <f>MAX('JURADO-1'!D52,'JURADO-2'!D52,'JURADO-3'!D52,'JURADO-4'!D52,'NO USAR'!D52)</f>
        <v>9</v>
      </c>
      <c r="G52" s="60">
        <f>MIN('JURADO-1'!D52,'JURADO-2'!D52,'JURADO-3'!D52,'JURADO-4'!D52,'NO USAR'!D52)</f>
        <v>7</v>
      </c>
      <c r="H52" s="60">
        <f>+'JURADO-1'!D52+'JURADO-2'!D52+'JURADO-3'!D52+'JURADO-4'!D52+'NO USAR'!D52-F52-G52</f>
        <v>16</v>
      </c>
      <c r="I52" s="60">
        <f>MAX('JURADO-1'!E52,'JURADO-2'!E52,'JURADO-3'!E52,'JURADO-4'!E52,'NO USAR'!E52)</f>
        <v>9</v>
      </c>
      <c r="J52" s="60">
        <f>MIN('JURADO-1'!E52,'JURADO-2'!E52,'JURADO-3'!E52,'JURADO-4'!E52,'NO USAR'!E52)</f>
        <v>7</v>
      </c>
      <c r="K52" s="60">
        <f>+'JURADO-1'!E52+'JURADO-2'!E52+'JURADO-3'!E52+'JURADO-4'!E52+'NO USAR'!E52-I52-J52</f>
        <v>15</v>
      </c>
      <c r="L52" s="60">
        <f>MAX('JURADO-1'!F52,'JURADO-2'!F52,'JURADO-3'!F52,'JURADO-4'!F52,'NO USAR'!F52)</f>
        <v>9</v>
      </c>
      <c r="M52" s="60">
        <f>MIN('JURADO-1'!F52,'JURADO-2'!F52,'JURADO-3'!F52,'JURADO-4'!F52,'NO USAR'!F52)</f>
        <v>6</v>
      </c>
      <c r="N52" s="60">
        <f>+'JURADO-1'!F52+'JURADO-2'!F52+'JURADO-3'!F52+'JURADO-4'!F52+'NO USAR'!F52-L52-M52</f>
        <v>16</v>
      </c>
      <c r="O52" s="60">
        <f t="shared" si="11"/>
        <v>88.199999999999989</v>
      </c>
      <c r="P52" s="124"/>
      <c r="Q52" s="6">
        <f>MAX('JURADO-1'!G52,'JURADO-2'!G52,'JURADO-3'!G52,'JURADO-4'!G52,'NO USAR'!G52)</f>
        <v>7</v>
      </c>
      <c r="R52" s="12">
        <f>MIN('JURADO-1'!G52,'JURADO-2'!G52,'JURADO-3'!G52,'JURADO-4'!G52,'NO USAR'!G52)</f>
        <v>7</v>
      </c>
      <c r="S52" s="12">
        <f>+'JURADO-1'!G52+'JURADO-2'!G52+'JURADO-3'!G52+'JURADO-4'!G52+'NO USAR'!G52-Q52-R52</f>
        <v>14</v>
      </c>
      <c r="T52" s="63">
        <f>MAX('JURADO-1'!H52,'JURADO-2'!H52,'JURADO-3'!H52,'JURADO-4'!H52,'NO USAR'!H52)</f>
        <v>8</v>
      </c>
      <c r="U52" s="12">
        <f>MIN('JURADO-1'!H52,'JURADO-2'!H52,'JURADO-3'!H52,'JURADO-4'!H52,'NO USAR'!H52)</f>
        <v>7</v>
      </c>
      <c r="V52" s="11">
        <f>+'JURADO-1'!H52+'JURADO-2'!H52+'JURADO-3'!H52+'JURADO-4'!H52+'NO USAR'!H52-T52-U52</f>
        <v>15</v>
      </c>
      <c r="W52" s="60">
        <f>MAX('JURADO-1'!I52,'JURADO-2'!I52,'JURADO-3'!I52,'JURADO-4'!I52,'NO USAR'!I52)</f>
        <v>9</v>
      </c>
      <c r="X52" s="60">
        <f>MIN('JURADO-1'!I52,'JURADO-2'!I52,'JURADO-3'!I52,'JURADO-4'!I52,'NO USAR'!I52)</f>
        <v>7</v>
      </c>
      <c r="Y52" s="60">
        <f>+'JURADO-1'!I52+'JURADO-2'!I52+'JURADO-3'!I52+'JURADO-4'!I52+'NO USAR'!I52-W52-X52</f>
        <v>15</v>
      </c>
      <c r="Z52" s="60">
        <f>MAX('JURADO-1'!J52,'JURADO-2'!J52,'JURADO-3'!J52,'JURADO-4'!J52,'NO USAR'!J52)</f>
        <v>8</v>
      </c>
      <c r="AA52" s="60">
        <f>MIN('JURADO-1'!J52,'JURADO-2'!J52,'JURADO-3'!J52,'JURADO-4'!J52,'NO USAR'!J52)</f>
        <v>6</v>
      </c>
      <c r="AB52" s="60">
        <f>+'JURADO-1'!J52+'JURADO-2'!J52+'JURADO-3'!J52+'JURADO-4'!J52+'NO USAR'!J52-Z52-AA52</f>
        <v>16</v>
      </c>
      <c r="AC52" s="60">
        <f t="shared" si="12"/>
        <v>108</v>
      </c>
      <c r="AD52" s="59"/>
      <c r="AE52" s="6">
        <f>MAX('JURADO-1'!K52,'JURADO-2'!K52,'JURADO-3'!K52,'JURADO-4'!K52,'NO USAR'!K52)</f>
        <v>7</v>
      </c>
      <c r="AF52" s="12">
        <f>MIN('JURADO-1'!K52,'JURADO-2'!K52,'JURADO-3'!K52,'JURADO-4'!K52,'NO USAR'!K52)</f>
        <v>6</v>
      </c>
      <c r="AG52" s="12">
        <f>+'JURADO-1'!K52+'JURADO-2'!K52+'JURADO-3'!K52+'JURADO-4'!K52+'NO USAR'!K52-AE52-AF52</f>
        <v>14</v>
      </c>
      <c r="AH52" s="63">
        <f>MAX('JURADO-1'!L52,'JURADO-2'!L52,'JURADO-3'!L52,'JURADO-4'!L52,'NO USAR'!L52)</f>
        <v>8</v>
      </c>
      <c r="AI52" s="12">
        <f>MIN('JURADO-1'!L52,'JURADO-2'!L52,'JURADO-3'!L52,'JURADO-4'!L52,'NO USAR'!L52)</f>
        <v>7</v>
      </c>
      <c r="AJ52" s="11">
        <f>+'JURADO-1'!L52+'JURADO-2'!L52+'JURADO-3'!L52+'JURADO-4'!L52+'NO USAR'!L52-AH52-AI52</f>
        <v>15</v>
      </c>
      <c r="AK52" s="60">
        <f>MAX('JURADO-1'!M52,'JURADO-2'!M52,'JURADO-3'!M52,'JURADO-4'!M52,'NO USAR'!M52)</f>
        <v>9</v>
      </c>
      <c r="AL52" s="60">
        <f>MIN('JURADO-1'!M52,'JURADO-2'!M52,'JURADO-3'!M52,'JURADO-4'!M52,'NO USAR'!M52)</f>
        <v>7</v>
      </c>
      <c r="AM52" s="60">
        <f>+'JURADO-1'!M52+'JURADO-2'!M52+'JURADO-3'!M52+'JURADO-4'!M52+'NO USAR'!M52-AK52-AL52</f>
        <v>15</v>
      </c>
      <c r="AN52" s="60">
        <f>MAX('JURADO-1'!N52,'JURADO-2'!N52,'JURADO-3'!N52,'JURADO-4'!N52,'NO USAR'!N52)</f>
        <v>8</v>
      </c>
      <c r="AO52" s="60">
        <f>MIN('JURADO-1'!N52,'JURADO-2'!N52,'JURADO-3'!N52,'JURADO-4'!N52,'NO USAR'!N52)</f>
        <v>6</v>
      </c>
      <c r="AP52" s="60">
        <f>+'JURADO-1'!N52+'JURADO-2'!N52+'JURADO-3'!N52+'JURADO-4'!N52+'NO USAR'!P52-AN52-AO52</f>
        <v>16</v>
      </c>
      <c r="AQ52" s="60">
        <f t="shared" si="13"/>
        <v>108</v>
      </c>
      <c r="AR52" s="59"/>
      <c r="AS52" s="6">
        <f>MAX('JURADO-1'!O52,'JURADO-2'!O52,'JURADO-3'!O52,'JURADO-4'!O52,'NO USAR'!O52)</f>
        <v>8</v>
      </c>
      <c r="AT52" s="12">
        <f>MIN('JURADO-1'!O52,'JURADO-2'!O52,'JURADO-3'!O52,'JURADO-4'!O52,'NO USAR'!O52)</f>
        <v>6</v>
      </c>
      <c r="AU52" s="12">
        <f>+'JURADO-1'!O52+'JURADO-2'!O52+'JURADO-3'!O52+'JURADO-4'!O52+'NO USAR'!O52-AS52-AT52</f>
        <v>12</v>
      </c>
      <c r="AV52" s="63">
        <f>MAX('JURADO-1'!P52,'JURADO-2'!P52,'JURADO-3'!P52,'JURADO-4'!P52,'NO USAR'!P52)</f>
        <v>7</v>
      </c>
      <c r="AW52" s="12">
        <f>MIN('JURADO-1'!P52,'JURADO-2'!P52,'JURADO-3'!P52,'JURADO-4'!P52,'NO USAR'!P52)</f>
        <v>6</v>
      </c>
      <c r="AX52" s="11">
        <f>+'JURADO-1'!P52+'JURADO-2'!P52+'JURADO-3'!P52+'JURADO-4'!P52+'NO USAR'!P52-AV52-AW52</f>
        <v>14</v>
      </c>
      <c r="AY52" s="60">
        <f>MAX('JURADO-1'!Q52,'JURADO-2'!Q52,'JURADO-3'!Q52,'JURADO-4'!Q52,'NO USAR'!Q52)</f>
        <v>9</v>
      </c>
      <c r="AZ52" s="60">
        <f>MIN('JURADO-1'!Q52,'JURADO-2'!Q52,'JURADO-3'!Q52,'JURADO-4'!Q52,'NO USAR'!Q52)</f>
        <v>6</v>
      </c>
      <c r="BA52" s="60">
        <f>+'JURADO-1'!Q52+'JURADO-2'!Q52+'JURADO-3'!Q52+'JURADO-4'!Q52+'NO USAR'!Q52-AY52-AZ52</f>
        <v>14</v>
      </c>
      <c r="BB52" s="60">
        <f>MAX('JURADO-1'!R52,'JURADO-2'!R52,'JURADO-3'!R52,'JURADO-4'!R52,'NO USAR'!R52)</f>
        <v>8</v>
      </c>
      <c r="BC52" s="60">
        <f>MIN('JURADO-1'!R52,'JURADO-2'!R52,'JURADO-3'!R52,'JURADO-4'!R52,'NO USAR'!R52)</f>
        <v>6</v>
      </c>
      <c r="BD52" s="60">
        <f>+'JURADO-1'!R52+'JURADO-2'!R52+'JURADO-3'!R52+'JURADO-4'!R52+'NO USAR'!R52-BB52-BC52</f>
        <v>13</v>
      </c>
      <c r="BE52" s="60">
        <f t="shared" si="14"/>
        <v>37.099999999999994</v>
      </c>
      <c r="BF52" s="9"/>
      <c r="BG52" s="60">
        <f>MAX('JURADO-1'!S52,'JURADO-2'!S52,'JURADO-3'!S52,'JURADO-4'!S52,'NO USAR'!S52)</f>
        <v>8</v>
      </c>
      <c r="BH52" s="60">
        <f>MIN('JURADO-1'!S52,'JURADO-2'!S52,'JURADO-3'!S52,'JURADO-4'!S52,'NO USAR'!S52)</f>
        <v>7</v>
      </c>
      <c r="BI52" s="60">
        <f>+'JURADO-1'!S52+'JURADO-2'!S52+'JURADO-3'!S52+'JURADO-4'!S52+'NO USAR'!S52-BG52-BH52</f>
        <v>15</v>
      </c>
      <c r="BJ52" s="60">
        <f>MAX('JURADO-1'!T52,'JURADO-2'!T52,'JURADO-3'!T52,'JURADO-4'!T52,'NO USAR'!T52)</f>
        <v>8</v>
      </c>
      <c r="BK52" s="60">
        <f>MIN('JURADO-1'!T52,'JURADO-2'!T52,'JURADO-3'!T52,'JURADO-4'!T52,'NO USAR'!T52)</f>
        <v>6</v>
      </c>
      <c r="BL52" s="60">
        <f>+'JURADO-1'!T52+'JURADO-2'!T52+'JURADO-3'!T52+'JURADO-4'!T52+'NO USAR'!T52-BJ52-BK52</f>
        <v>15</v>
      </c>
      <c r="BM52" s="60">
        <f>MAX('JURADO-1'!U52,'JURADO-2'!U52,'JURADO-3'!U52,'JURADO-4'!U52,'NO USAR'!U52)</f>
        <v>9</v>
      </c>
      <c r="BN52" s="60">
        <f>MIN('JURADO-1'!U52,'JURADO-2'!U52,'JURADO-3'!U52,'JURADO-4'!U52,'NO USAR'!U52)</f>
        <v>6</v>
      </c>
      <c r="BO52" s="60">
        <f>+'JURADO-1'!U52+'JURADO-2'!U52+'JURADO-3'!U52+'JURADO-4'!U52+'NO USAR'!U52-BM52-BN52</f>
        <v>15</v>
      </c>
      <c r="BP52" s="60">
        <f>MAX('JURADO-1'!V52,'JURADO-2'!V52,'JURADO-3'!V52,'JURADO-4'!V52,'NO USAR'!V52)</f>
        <v>8</v>
      </c>
      <c r="BQ52" s="60">
        <f>MIN('JURADO-1'!V52,'JURADO-2'!V52,'JURADO-3'!V52,'JURADO-4'!V52,'NO USAR'!V52)</f>
        <v>6</v>
      </c>
      <c r="BR52" s="60">
        <f>+'JURADO-1'!V52+'JURADO-2'!V52+'JURADO-3'!V52+'JURADO-4'!V52+'NO USAR'!V52-BP52-BQ52</f>
        <v>14</v>
      </c>
      <c r="BS52" s="60">
        <f t="shared" si="15"/>
        <v>23.6</v>
      </c>
      <c r="BT52" s="9"/>
      <c r="BU52" s="6">
        <f>MAX('JURADO-1'!W52,'JURADO-2'!W52,'JURADO-3'!W52,'JURADO-4'!W52,'NO USAR'!W52)</f>
        <v>7</v>
      </c>
      <c r="BV52" s="12">
        <f>MIN('JURADO-1'!W52,'JURADO-2'!W52,'JURADO-3'!W52,'JURADO-4'!W52,'NO USAR'!W52)</f>
        <v>6</v>
      </c>
      <c r="BW52" s="12">
        <f>+'JURADO-1'!W52+'JURADO-2'!W52+'JURADO-3'!W52+'JURADO-4'!W52+'NO USAR'!W52-BU52-BV52</f>
        <v>13</v>
      </c>
      <c r="BX52" s="63">
        <f>MAX('JURADO-1'!X52,'JURADO-2'!X52,'JURADO-3'!X52,'JURADO-4'!X52,'NO USAR'!X52)</f>
        <v>7</v>
      </c>
      <c r="BY52" s="12">
        <f>MIN('JURADO-1'!X52,'JURADO-2'!X52,'JURADO-3'!X52,'JURADO-4'!X52,'NO USAR'!X52)</f>
        <v>6</v>
      </c>
      <c r="BZ52" s="11">
        <f>+'JURADO-1'!X52+'JURADO-2'!X52+'JURADO-3'!X52+'JURADO-4'!X52+'NO USAR'!X52-BX52-BY52</f>
        <v>14</v>
      </c>
      <c r="CA52" s="60">
        <f>MAX('JURADO-1'!Y52,'JURADO-2'!Y52,'JURADO-3'!Y52,'JURADO-4'!Y52,'NO USAR'!Y52)</f>
        <v>9</v>
      </c>
      <c r="CB52" s="60">
        <f>MIN('JURADO-1'!Y52,'JURADO-2'!Y52,'JURADO-3'!Y52,'JURADO-4'!Y52,'NO USAR'!Y52)</f>
        <v>6</v>
      </c>
      <c r="CC52" s="60">
        <f>+'JURADO-1'!Y52+'JURADO-2'!Y52+'JURADO-3'!Y52+'JURADO-4'!Y52+'NO USAR'!Y52-CA52-CB52</f>
        <v>14</v>
      </c>
      <c r="CD52" s="60">
        <f>MAX('JURADO-1'!Z52,'JURADO-2'!Z52,'JURADO-3'!Z52,'JURADO-4'!Z52,'NO USAR'!Z52)</f>
        <v>8</v>
      </c>
      <c r="CE52" s="60">
        <f>MIN('JURADO-1'!Z52,'JURADO-2'!Z52,'JURADO-3'!Z52,'JURADO-4'!Z52,'NO USAR'!Z52)</f>
        <v>6</v>
      </c>
      <c r="CF52" s="60">
        <f>+'JURADO-1'!Z52+'JURADO-2'!Z52+'JURADO-3'!Z52+'JURADO-4'!Z52+'NO USAR'!Z52-CD52-CE52</f>
        <v>13</v>
      </c>
      <c r="CG52" s="60">
        <f t="shared" si="16"/>
        <v>37.799999999999997</v>
      </c>
      <c r="CH52" s="9"/>
      <c r="CI52" s="60">
        <f>MAX('JURADO-1'!AA52,'JURADO-2'!AA52,'JURADO-3'!AA52,'JURADO-4'!AA52,'NO USAR'!AA52)</f>
        <v>8</v>
      </c>
      <c r="CJ52" s="60">
        <f>MIN('JURADO-1'!AA52,'JURADO-2'!AA52,'JURADO-3'!AA52,'JURADO-4'!AA52,'NO USAR'!AA52)</f>
        <v>7</v>
      </c>
      <c r="CK52" s="60">
        <f>+'JURADO-1'!AA52+'JURADO-2'!AA52+'JURADO-3'!AA52+'JURADO-4'!AA52+'NO USAR'!AA52-CI52-CJ52</f>
        <v>15</v>
      </c>
      <c r="CL52" s="60">
        <f>MAX('JURADO-1'!AB52,'JURADO-2'!AB52,'JURADO-3'!AB52,'JURADO-4'!AB52,'NO USAR'!AB52)</f>
        <v>8</v>
      </c>
      <c r="CM52" s="60">
        <f>MIN('JURADO-1'!AB52,'JURADO-2'!AB52,'JURADO-3'!AB52,'JURADO-4'!AB52,'NO USAR'!AB52)</f>
        <v>6</v>
      </c>
      <c r="CN52" s="60">
        <f>+'JURADO-1'!AB52+'JURADO-2'!AB52+'JURADO-3'!AB52+'JURADO-4'!AB52+'NO USAR'!AB52-CL52-CM52</f>
        <v>15</v>
      </c>
      <c r="CO52" s="60">
        <f>MAX('JURADO-1'!AC52,'JURADO-2'!AC52,'JURADO-3'!AC52,'JURADO-4'!AC52,'NO USAR'!AC52)</f>
        <v>9</v>
      </c>
      <c r="CP52" s="60">
        <f>MIN('JURADO-1'!AC52,'JURADO-2'!AC52,'JURADO-3'!AC52,'JURADO-4'!AC52,'NO USAR'!AC52)</f>
        <v>6</v>
      </c>
      <c r="CQ52" s="60">
        <f>+'JURADO-1'!AC52+'JURADO-2'!AC52+'JURADO-3'!AC52+'JURADO-4'!AC52+'NO USAR'!AC52-CO52-CP52</f>
        <v>15</v>
      </c>
      <c r="CR52" s="60">
        <f>MAX('JURADO-1'!AD52,'JURADO-2'!AD52,'JURADO-3'!AD52,'JURADO-4'!AD52,'NO USAR'!AD52)</f>
        <v>8</v>
      </c>
      <c r="CS52" s="60">
        <f>MIN('JURADO-1'!AD52,'JURADO-2'!AD52,'JURADO-3'!AD52,'JURADO-4'!AD52,'NO USAR'!AD52)</f>
        <v>6</v>
      </c>
      <c r="CT52" s="60">
        <f>+'JURADO-1'!AD52+'JURADO-2'!AD52+'JURADO-3'!AD52+'JURADO-4'!AD52+'NO USAR'!AD52-CR52-CS52</f>
        <v>14</v>
      </c>
      <c r="CU52" s="60">
        <f t="shared" si="17"/>
        <v>23.6</v>
      </c>
      <c r="CV52" s="9"/>
      <c r="CW52" s="6">
        <f>MAX('JURADO-1'!AE52,'JURADO-2'!AE52,'JURADO-3'!AE52,'JURADO-4'!AE52,'NO USAR'!AE52)</f>
        <v>8</v>
      </c>
      <c r="CX52" s="12">
        <f>MIN('JURADO-1'!AE52,'JURADO-2'!AE52,'JURADO-3'!AE52,'JURADO-4'!AE52,'NO USAR'!AE52)</f>
        <v>7</v>
      </c>
      <c r="CY52" s="12">
        <f>+'JURADO-1'!AE52+'JURADO-2'!AE52+'JURADO-3'!AE52+'JURADO-4'!AE52+'NO USAR'!AE52-CW52-CX52</f>
        <v>15</v>
      </c>
      <c r="CZ52" s="63">
        <f>MAX('JURADO-1'!AF52,'JURADO-2'!AF52,'JURADO-3'!AF52,'JURADO-4'!AF52,'NO USAR'!AF52)</f>
        <v>8</v>
      </c>
      <c r="DA52" s="12">
        <f>MIN('JURADO-1'!AF52,'JURADO-2'!AF52,'JURADO-3'!AF52,'JURADO-4'!AF52,'NO USAR'!AF52)</f>
        <v>7</v>
      </c>
      <c r="DB52" s="11">
        <f>+'JURADO-1'!AF52+'JURADO-2'!AF52+'JURADO-3'!AF52+'JURADO-4'!AF52+'NO USAR'!AF52-CZ52-DA52</f>
        <v>16</v>
      </c>
      <c r="DC52" s="60">
        <f>MAX('JURADO-1'!AG52,'JURADO-2'!AG52,'JURADO-3'!AG52,'JURADO-4'!AG52,'NO USAR'!AG52)</f>
        <v>9</v>
      </c>
      <c r="DD52" s="60">
        <f>MIN('JURADO-1'!AG52,'JURADO-2'!AG52,'JURADO-3'!AG52,'JURADO-4'!AG52,'NO USAR'!AG52)</f>
        <v>7</v>
      </c>
      <c r="DE52" s="60">
        <f>+'JURADO-1'!AG52+'JURADO-2'!AG52+'JURADO-3'!AG52+'JURADO-4'!AG52+'NO USAR'!AG52-DC52-DD52</f>
        <v>15</v>
      </c>
      <c r="DF52" s="60">
        <f>MAX('JURADO-1'!AF52,'JURADO-2'!AF52,'JURADO-3'!AF52,'JURADO-4'!AF52,'NO USAR'!AF52)</f>
        <v>8</v>
      </c>
      <c r="DG52" s="60">
        <f>MIN('JURADO-1'!AF52,'JURADO-2'!AF52,'JURADO-3'!AF52,'JURADO-4'!AF52,'NO USAR'!AF52)</f>
        <v>7</v>
      </c>
      <c r="DH52" s="60">
        <f>+'JURADO-1'!AF52+'JURADO-2'!AF52+'JURADO-3'!AF52+'JURADO-4'!AF52+'NO USAR'!AF52-DF52-DG52</f>
        <v>16</v>
      </c>
      <c r="DI52" s="60">
        <f t="shared" si="18"/>
        <v>124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8</v>
      </c>
      <c r="DP52" s="12">
        <f>MIN('JURADO-1'!AJ52,'JURADO-2'!AJ52,'JURADO-3'!AJ52,'JURADO-4'!AJ52,'NO USAR'!AJ52)</f>
        <v>7</v>
      </c>
      <c r="DQ52" s="7">
        <f>(+'JURADO-1'!AJ52+'JURADO-2'!AJ52+'JURADO-3'!AJ52+'JURADO-4'!AJ52+'NO USAR'!AJ52-DO52-DP52)*0.8</f>
        <v>11.200000000000001</v>
      </c>
      <c r="DR52" s="9"/>
      <c r="DS52" s="10"/>
      <c r="DT52" s="91">
        <f t="shared" si="20"/>
        <v>561.5</v>
      </c>
      <c r="DU52" s="82">
        <v>44602</v>
      </c>
      <c r="DV52" s="40" t="s">
        <v>31</v>
      </c>
      <c r="DW52" s="60"/>
      <c r="DX52" s="81"/>
      <c r="DY52" s="60">
        <f t="shared" si="19"/>
        <v>0</v>
      </c>
      <c r="DZ52" s="60">
        <f t="shared" si="21"/>
        <v>11.200000000000001</v>
      </c>
    </row>
    <row r="53" spans="1:130" ht="31.5" customHeight="1" thickBot="1">
      <c r="A53" s="79">
        <v>10</v>
      </c>
      <c r="B53" s="22" t="s">
        <v>37</v>
      </c>
      <c r="C53" s="178">
        <f>MAX('JURADO-1'!C53,'JURADO-2'!C53,'JURADO-3'!C53,'JURADO-4'!C53,'NO USAR'!C53)</f>
        <v>8</v>
      </c>
      <c r="D53" s="60">
        <f>MIN('JURADO-1'!C53,'JURADO-2'!C53,'JURADO-3'!C53,'JURADO-4'!C53,'NO USAR'!C53)</f>
        <v>7</v>
      </c>
      <c r="E53" s="60">
        <f>+'JURADO-1'!C53+'JURADO-2'!C53+'JURADO-3'!C53+'JURADO-4'!C53+'NO USAR'!C53-C53-D53</f>
        <v>14</v>
      </c>
      <c r="F53" s="60">
        <f>MAX('JURADO-1'!D53,'JURADO-2'!D53,'JURADO-3'!D53,'JURADO-4'!D53,'NO USAR'!D53)</f>
        <v>7</v>
      </c>
      <c r="G53" s="60">
        <f>MIN('JURADO-1'!D53,'JURADO-2'!D53,'JURADO-3'!D53,'JURADO-4'!D53,'NO USAR'!D53)</f>
        <v>7</v>
      </c>
      <c r="H53" s="60">
        <f>+'JURADO-1'!D53+'JURADO-2'!D53+'JURADO-3'!D53+'JURADO-4'!D53+'NO USAR'!D53-F53-G53</f>
        <v>14</v>
      </c>
      <c r="I53" s="60">
        <f>MAX('JURADO-1'!E53,'JURADO-2'!E53,'JURADO-3'!E53,'JURADO-4'!E53,'NO USAR'!E53)</f>
        <v>8</v>
      </c>
      <c r="J53" s="60">
        <f>MIN('JURADO-1'!E53,'JURADO-2'!E53,'JURADO-3'!E53,'JURADO-4'!E53,'NO USAR'!E53)</f>
        <v>7</v>
      </c>
      <c r="K53" s="60">
        <f>+'JURADO-1'!E53+'JURADO-2'!E53+'JURADO-3'!E53+'JURADO-4'!E53+'NO USAR'!E53-I53-J53</f>
        <v>15</v>
      </c>
      <c r="L53" s="60">
        <f>MAX('JURADO-1'!F53,'JURADO-2'!F53,'JURADO-3'!F53,'JURADO-4'!F53,'NO USAR'!F53)</f>
        <v>8</v>
      </c>
      <c r="M53" s="60">
        <f>MIN('JURADO-1'!F53,'JURADO-2'!F53,'JURADO-3'!F53,'JURADO-4'!F53,'NO USAR'!F53)</f>
        <v>6</v>
      </c>
      <c r="N53" s="60">
        <f>+'JURADO-1'!F53+'JURADO-2'!F53+'JURADO-3'!F53+'JURADO-4'!F53+'NO USAR'!F53-L53-M53</f>
        <v>14</v>
      </c>
      <c r="O53" s="60">
        <f t="shared" si="11"/>
        <v>79.8</v>
      </c>
      <c r="P53" s="124"/>
      <c r="Q53" s="6">
        <f>MAX('JURADO-1'!G53,'JURADO-2'!G53,'JURADO-3'!G53,'JURADO-4'!G53,'NO USAR'!G53)</f>
        <v>8</v>
      </c>
      <c r="R53" s="12">
        <f>MIN('JURADO-1'!G53,'JURADO-2'!G53,'JURADO-3'!G53,'JURADO-4'!G53,'NO USAR'!G53)</f>
        <v>6</v>
      </c>
      <c r="S53" s="12">
        <f>+'JURADO-1'!G53+'JURADO-2'!G53+'JURADO-3'!G53+'JURADO-4'!G53+'NO USAR'!G53-Q53-R53</f>
        <v>14</v>
      </c>
      <c r="T53" s="63">
        <f>MAX('JURADO-1'!H53,'JURADO-2'!H53,'JURADO-3'!H53,'JURADO-4'!H53,'NO USAR'!H53)</f>
        <v>8</v>
      </c>
      <c r="U53" s="12">
        <f>MIN('JURADO-1'!H53,'JURADO-2'!H53,'JURADO-3'!H53,'JURADO-4'!H53,'NO USAR'!H53)</f>
        <v>7</v>
      </c>
      <c r="V53" s="11">
        <f>+'JURADO-1'!H53+'JURADO-2'!H53+'JURADO-3'!H53+'JURADO-4'!H53+'NO USAR'!H53-T53-U53</f>
        <v>14</v>
      </c>
      <c r="W53" s="60">
        <f>MAX('JURADO-1'!I53,'JURADO-2'!I53,'JURADO-3'!I53,'JURADO-4'!I53,'NO USAR'!I53)</f>
        <v>8</v>
      </c>
      <c r="X53" s="60">
        <f>MIN('JURADO-1'!I53,'JURADO-2'!I53,'JURADO-3'!I53,'JURADO-4'!I53,'NO USAR'!I53)</f>
        <v>7</v>
      </c>
      <c r="Y53" s="60">
        <f>+'JURADO-1'!I53+'JURADO-2'!I53+'JURADO-3'!I53+'JURADO-4'!I53+'NO USAR'!I53-W53-X53</f>
        <v>15</v>
      </c>
      <c r="Z53" s="60">
        <f>MAX('JURADO-1'!J53,'JURADO-2'!J53,'JURADO-3'!J53,'JURADO-4'!J53,'NO USAR'!J53)</f>
        <v>8</v>
      </c>
      <c r="AA53" s="60">
        <f>MIN('JURADO-1'!J53,'JURADO-2'!J53,'JURADO-3'!J53,'JURADO-4'!J53,'NO USAR'!J53)</f>
        <v>7</v>
      </c>
      <c r="AB53" s="60">
        <f>+'JURADO-1'!J53+'JURADO-2'!J53+'JURADO-3'!J53+'JURADO-4'!J53+'NO USAR'!J53-Z53-AA53</f>
        <v>14</v>
      </c>
      <c r="AC53" s="60">
        <f t="shared" si="12"/>
        <v>102.60000000000001</v>
      </c>
      <c r="AD53" s="59"/>
      <c r="AE53" s="6">
        <f>MAX('JURADO-1'!K53,'JURADO-2'!K53,'JURADO-3'!K53,'JURADO-4'!K53,'NO USAR'!K53)</f>
        <v>8</v>
      </c>
      <c r="AF53" s="12">
        <f>MIN('JURADO-1'!K53,'JURADO-2'!K53,'JURADO-3'!K53,'JURADO-4'!K53,'NO USAR'!K53)</f>
        <v>7</v>
      </c>
      <c r="AG53" s="12">
        <f>+'JURADO-1'!K53+'JURADO-2'!K53+'JURADO-3'!K53+'JURADO-4'!K53+'NO USAR'!K53-AE53-AF53</f>
        <v>14</v>
      </c>
      <c r="AH53" s="63">
        <f>MAX('JURADO-1'!L53,'JURADO-2'!L53,'JURADO-3'!L53,'JURADO-4'!L53,'NO USAR'!L53)</f>
        <v>8</v>
      </c>
      <c r="AI53" s="12">
        <f>MIN('JURADO-1'!L53,'JURADO-2'!L53,'JURADO-3'!L53,'JURADO-4'!L53,'NO USAR'!L53)</f>
        <v>7</v>
      </c>
      <c r="AJ53" s="11">
        <f>+'JURADO-1'!L53+'JURADO-2'!L53+'JURADO-3'!L53+'JURADO-4'!L53+'NO USAR'!L53-AH53-AI53</f>
        <v>14</v>
      </c>
      <c r="AK53" s="60">
        <f>MAX('JURADO-1'!M53,'JURADO-2'!M53,'JURADO-3'!M53,'JURADO-4'!M53,'NO USAR'!M53)</f>
        <v>8</v>
      </c>
      <c r="AL53" s="60">
        <f>MIN('JURADO-1'!M53,'JURADO-2'!M53,'JURADO-3'!M53,'JURADO-4'!M53,'NO USAR'!M53)</f>
        <v>7</v>
      </c>
      <c r="AM53" s="60">
        <f>+'JURADO-1'!M53+'JURADO-2'!M53+'JURADO-3'!M53+'JURADO-4'!M53+'NO USAR'!M53-AK53-AL53</f>
        <v>15</v>
      </c>
      <c r="AN53" s="60">
        <f>MAX('JURADO-1'!N53,'JURADO-2'!N53,'JURADO-3'!N53,'JURADO-4'!N53,'NO USAR'!N53)</f>
        <v>8</v>
      </c>
      <c r="AO53" s="60">
        <f>MIN('JURADO-1'!N53,'JURADO-2'!N53,'JURADO-3'!N53,'JURADO-4'!N53,'NO USAR'!N53)</f>
        <v>7</v>
      </c>
      <c r="AP53" s="60">
        <f>+'JURADO-1'!N53+'JURADO-2'!N53+'JURADO-3'!N53+'JURADO-4'!N53+'NO USAR'!P53-AN53-AO53</f>
        <v>14</v>
      </c>
      <c r="AQ53" s="60">
        <f t="shared" si="13"/>
        <v>102.60000000000001</v>
      </c>
      <c r="AR53" s="59"/>
      <c r="AS53" s="6">
        <f>MAX('JURADO-1'!O53,'JURADO-2'!O53,'JURADO-3'!O53,'JURADO-4'!O53,'NO USAR'!O53)</f>
        <v>7</v>
      </c>
      <c r="AT53" s="12">
        <f>MIN('JURADO-1'!O53,'JURADO-2'!O53,'JURADO-3'!O53,'JURADO-4'!O53,'NO USAR'!O53)</f>
        <v>6</v>
      </c>
      <c r="AU53" s="12">
        <f>+'JURADO-1'!O53+'JURADO-2'!O53+'JURADO-3'!O53+'JURADO-4'!O53+'NO USAR'!O53-AS53-AT53</f>
        <v>13</v>
      </c>
      <c r="AV53" s="63">
        <f>MAX('JURADO-1'!P53,'JURADO-2'!P53,'JURADO-3'!P53,'JURADO-4'!P53,'NO USAR'!P53)</f>
        <v>8</v>
      </c>
      <c r="AW53" s="12">
        <f>MIN('JURADO-1'!P53,'JURADO-2'!P53,'JURADO-3'!P53,'JURADO-4'!P53,'NO USAR'!P53)</f>
        <v>6</v>
      </c>
      <c r="AX53" s="11">
        <f>+'JURADO-1'!P53+'JURADO-2'!P53+'JURADO-3'!P53+'JURADO-4'!P53+'NO USAR'!P53-AV53-AW53</f>
        <v>14</v>
      </c>
      <c r="AY53" s="60">
        <f>MAX('JURADO-1'!Q53,'JURADO-2'!Q53,'JURADO-3'!Q53,'JURADO-4'!Q53,'NO USAR'!Q53)</f>
        <v>8</v>
      </c>
      <c r="AZ53" s="60">
        <f>MIN('JURADO-1'!Q53,'JURADO-2'!Q53,'JURADO-3'!Q53,'JURADO-4'!Q53,'NO USAR'!Q53)</f>
        <v>7</v>
      </c>
      <c r="BA53" s="60">
        <f>+'JURADO-1'!Q53+'JURADO-2'!Q53+'JURADO-3'!Q53+'JURADO-4'!Q53+'NO USAR'!Q53-AY53-AZ53</f>
        <v>14</v>
      </c>
      <c r="BB53" s="60">
        <f>MAX('JURADO-1'!R53,'JURADO-2'!R53,'JURADO-3'!R53,'JURADO-4'!R53,'NO USAR'!R53)</f>
        <v>8</v>
      </c>
      <c r="BC53" s="60">
        <f>MIN('JURADO-1'!R53,'JURADO-2'!R53,'JURADO-3'!R53,'JURADO-4'!R53,'NO USAR'!R53)</f>
        <v>6</v>
      </c>
      <c r="BD53" s="60">
        <f>+'JURADO-1'!R53+'JURADO-2'!R53+'JURADO-3'!R53+'JURADO-4'!R53+'NO USAR'!R53-BB53-BC53</f>
        <v>14</v>
      </c>
      <c r="BE53" s="60">
        <f t="shared" si="14"/>
        <v>38.5</v>
      </c>
      <c r="BF53" s="9"/>
      <c r="BG53" s="60">
        <f>MAX('JURADO-1'!S53,'JURADO-2'!S53,'JURADO-3'!S53,'JURADO-4'!S53,'NO USAR'!S53)</f>
        <v>7</v>
      </c>
      <c r="BH53" s="60">
        <f>MIN('JURADO-1'!S53,'JURADO-2'!S53,'JURADO-3'!S53,'JURADO-4'!S53,'NO USAR'!S53)</f>
        <v>6</v>
      </c>
      <c r="BI53" s="60">
        <f>+'JURADO-1'!S53+'JURADO-2'!S53+'JURADO-3'!S53+'JURADO-4'!S53+'NO USAR'!S53-BG53-BH53</f>
        <v>14</v>
      </c>
      <c r="BJ53" s="60">
        <f>MAX('JURADO-1'!T53,'JURADO-2'!T53,'JURADO-3'!T53,'JURADO-4'!T53,'NO USAR'!T53)</f>
        <v>8</v>
      </c>
      <c r="BK53" s="60">
        <f>MIN('JURADO-1'!T53,'JURADO-2'!T53,'JURADO-3'!T53,'JURADO-4'!T53,'NO USAR'!T53)</f>
        <v>6</v>
      </c>
      <c r="BL53" s="60">
        <f>+'JURADO-1'!T53+'JURADO-2'!T53+'JURADO-3'!T53+'JURADO-4'!T53+'NO USAR'!T53-BJ53-BK53</f>
        <v>14</v>
      </c>
      <c r="BM53" s="60">
        <f>MAX('JURADO-1'!U53,'JURADO-2'!U53,'JURADO-3'!U53,'JURADO-4'!U53,'NO USAR'!U53)</f>
        <v>7</v>
      </c>
      <c r="BN53" s="60">
        <f>MIN('JURADO-1'!U53,'JURADO-2'!U53,'JURADO-3'!U53,'JURADO-4'!U53,'NO USAR'!U53)</f>
        <v>7</v>
      </c>
      <c r="BO53" s="60">
        <f>+'JURADO-1'!U53+'JURADO-2'!U53+'JURADO-3'!U53+'JURADO-4'!U53+'NO USAR'!U53-BM53-BN53</f>
        <v>14</v>
      </c>
      <c r="BP53" s="60">
        <f>MAX('JURADO-1'!V53,'JURADO-2'!V53,'JURADO-3'!V53,'JURADO-4'!V53,'NO USAR'!V53)</f>
        <v>7</v>
      </c>
      <c r="BQ53" s="60">
        <f>MIN('JURADO-1'!V53,'JURADO-2'!V53,'JURADO-3'!V53,'JURADO-4'!V53,'NO USAR'!V53)</f>
        <v>6</v>
      </c>
      <c r="BR53" s="60">
        <f>+'JURADO-1'!V53+'JURADO-2'!V53+'JURADO-3'!V53+'JURADO-4'!V53+'NO USAR'!V53-BP53-BQ53</f>
        <v>14</v>
      </c>
      <c r="BS53" s="60">
        <f t="shared" si="15"/>
        <v>22.400000000000002</v>
      </c>
      <c r="BT53" s="9"/>
      <c r="BU53" s="6">
        <f>MAX('JURADO-1'!W53,'JURADO-2'!W53,'JURADO-3'!W53,'JURADO-4'!W53,'NO USAR'!W53)</f>
        <v>8</v>
      </c>
      <c r="BV53" s="12">
        <f>MIN('JURADO-1'!W53,'JURADO-2'!W53,'JURADO-3'!W53,'JURADO-4'!W53,'NO USAR'!W53)</f>
        <v>6</v>
      </c>
      <c r="BW53" s="12">
        <f>+'JURADO-1'!W53+'JURADO-2'!W53+'JURADO-3'!W53+'JURADO-4'!W53+'NO USAR'!W53-BU53-BV53</f>
        <v>14</v>
      </c>
      <c r="BX53" s="63">
        <f>MAX('JURADO-1'!X53,'JURADO-2'!X53,'JURADO-3'!X53,'JURADO-4'!X53,'NO USAR'!X53)</f>
        <v>8</v>
      </c>
      <c r="BY53" s="12">
        <f>MIN('JURADO-1'!X53,'JURADO-2'!X53,'JURADO-3'!X53,'JURADO-4'!X53,'NO USAR'!X53)</f>
        <v>6</v>
      </c>
      <c r="BZ53" s="11">
        <f>+'JURADO-1'!X53+'JURADO-2'!X53+'JURADO-3'!X53+'JURADO-4'!X53+'NO USAR'!X53-BX53-BY53</f>
        <v>15</v>
      </c>
      <c r="CA53" s="60">
        <f>MAX('JURADO-1'!Y53,'JURADO-2'!Y53,'JURADO-3'!Y53,'JURADO-4'!Y53,'NO USAR'!Y53)</f>
        <v>8</v>
      </c>
      <c r="CB53" s="60">
        <f>MIN('JURADO-1'!Y53,'JURADO-2'!Y53,'JURADO-3'!Y53,'JURADO-4'!Y53,'NO USAR'!Y53)</f>
        <v>7</v>
      </c>
      <c r="CC53" s="60">
        <f>+'JURADO-1'!Y53+'JURADO-2'!Y53+'JURADO-3'!Y53+'JURADO-4'!Y53+'NO USAR'!Y53-CA53-CB53</f>
        <v>14</v>
      </c>
      <c r="CD53" s="60">
        <f>MAX('JURADO-1'!Z53,'JURADO-2'!Z53,'JURADO-3'!Z53,'JURADO-4'!Z53,'NO USAR'!Z53)</f>
        <v>7</v>
      </c>
      <c r="CE53" s="60">
        <f>MIN('JURADO-1'!Z53,'JURADO-2'!Z53,'JURADO-3'!Z53,'JURADO-4'!Z53,'NO USAR'!Z53)</f>
        <v>6</v>
      </c>
      <c r="CF53" s="60">
        <f>+'JURADO-1'!Z53+'JURADO-2'!Z53+'JURADO-3'!Z53+'JURADO-4'!Z53+'NO USAR'!Z53-CD53-CE53</f>
        <v>14</v>
      </c>
      <c r="CG53" s="60">
        <f t="shared" si="16"/>
        <v>39.9</v>
      </c>
      <c r="CH53" s="9"/>
      <c r="CI53" s="60">
        <f>MAX('JURADO-1'!AA53,'JURADO-2'!AA53,'JURADO-3'!AA53,'JURADO-4'!AA53,'NO USAR'!AA53)</f>
        <v>7</v>
      </c>
      <c r="CJ53" s="60">
        <f>MIN('JURADO-1'!AA53,'JURADO-2'!AA53,'JURADO-3'!AA53,'JURADO-4'!AA53,'NO USAR'!AA53)</f>
        <v>6</v>
      </c>
      <c r="CK53" s="60">
        <f>+'JURADO-1'!AA53+'JURADO-2'!AA53+'JURADO-3'!AA53+'JURADO-4'!AA53+'NO USAR'!AA53-CI53-CJ53</f>
        <v>14</v>
      </c>
      <c r="CL53" s="60">
        <f>MAX('JURADO-1'!AB53,'JURADO-2'!AB53,'JURADO-3'!AB53,'JURADO-4'!AB53,'NO USAR'!AB53)</f>
        <v>8</v>
      </c>
      <c r="CM53" s="60">
        <f>MIN('JURADO-1'!AB53,'JURADO-2'!AB53,'JURADO-3'!AB53,'JURADO-4'!AB53,'NO USAR'!AB53)</f>
        <v>6</v>
      </c>
      <c r="CN53" s="60">
        <f>+'JURADO-1'!AB53+'JURADO-2'!AB53+'JURADO-3'!AB53+'JURADO-4'!AB53+'NO USAR'!AB53-CL53-CM53</f>
        <v>14</v>
      </c>
      <c r="CO53" s="60">
        <f>MAX('JURADO-1'!AC53,'JURADO-2'!AC53,'JURADO-3'!AC53,'JURADO-4'!AC53,'NO USAR'!AC53)</f>
        <v>7</v>
      </c>
      <c r="CP53" s="60">
        <f>MIN('JURADO-1'!AC53,'JURADO-2'!AC53,'JURADO-3'!AC53,'JURADO-4'!AC53,'NO USAR'!AC53)</f>
        <v>7</v>
      </c>
      <c r="CQ53" s="60">
        <f>+'JURADO-1'!AC53+'JURADO-2'!AC53+'JURADO-3'!AC53+'JURADO-4'!AC53+'NO USAR'!AC53-CO53-CP53</f>
        <v>14</v>
      </c>
      <c r="CR53" s="60">
        <f>MAX('JURADO-1'!AD53,'JURADO-2'!AD53,'JURADO-3'!AD53,'JURADO-4'!AD53,'NO USAR'!AD53)</f>
        <v>8</v>
      </c>
      <c r="CS53" s="60">
        <f>MIN('JURADO-1'!AD53,'JURADO-2'!AD53,'JURADO-3'!AD53,'JURADO-4'!AD53,'NO USAR'!AD53)</f>
        <v>6</v>
      </c>
      <c r="CT53" s="60">
        <f>+'JURADO-1'!AD53+'JURADO-2'!AD53+'JURADO-3'!AD53+'JURADO-4'!AD53+'NO USAR'!AD53-CR53-CS53</f>
        <v>14</v>
      </c>
      <c r="CU53" s="60">
        <f t="shared" si="17"/>
        <v>22.400000000000002</v>
      </c>
      <c r="CV53" s="9"/>
      <c r="CW53" s="6">
        <f>MAX('JURADO-1'!AE53,'JURADO-2'!AE53,'JURADO-3'!AE53,'JURADO-4'!AE53,'NO USAR'!AE53)</f>
        <v>8</v>
      </c>
      <c r="CX53" s="12">
        <f>MIN('JURADO-1'!AE53,'JURADO-2'!AE53,'JURADO-3'!AE53,'JURADO-4'!AE53,'NO USAR'!AE53)</f>
        <v>7</v>
      </c>
      <c r="CY53" s="12">
        <f>+'JURADO-1'!AE53+'JURADO-2'!AE53+'JURADO-3'!AE53+'JURADO-4'!AE53+'NO USAR'!AE53-CW53-CX53</f>
        <v>14</v>
      </c>
      <c r="CZ53" s="63">
        <f>MAX('JURADO-1'!AF53,'JURADO-2'!AF53,'JURADO-3'!AF53,'JURADO-4'!AF53,'NO USAR'!AF53)</f>
        <v>9</v>
      </c>
      <c r="DA53" s="12">
        <f>MIN('JURADO-1'!AF53,'JURADO-2'!AF53,'JURADO-3'!AF53,'JURADO-4'!AF53,'NO USAR'!AF53)</f>
        <v>6</v>
      </c>
      <c r="DB53" s="11">
        <f>+'JURADO-1'!AF53+'JURADO-2'!AF53+'JURADO-3'!AF53+'JURADO-4'!AF53+'NO USAR'!AF53-CZ53-DA53</f>
        <v>15</v>
      </c>
      <c r="DC53" s="60">
        <f>MAX('JURADO-1'!AG53,'JURADO-2'!AG53,'JURADO-3'!AG53,'JURADO-4'!AG53,'NO USAR'!AG53)</f>
        <v>8</v>
      </c>
      <c r="DD53" s="60">
        <f>MIN('JURADO-1'!AG53,'JURADO-2'!AG53,'JURADO-3'!AG53,'JURADO-4'!AG53,'NO USAR'!AG53)</f>
        <v>7</v>
      </c>
      <c r="DE53" s="60">
        <f>+'JURADO-1'!AG53+'JURADO-2'!AG53+'JURADO-3'!AG53+'JURADO-4'!AG53+'NO USAR'!AG53-DC53-DD53</f>
        <v>14</v>
      </c>
      <c r="DF53" s="60">
        <f>MAX('JURADO-1'!AF53,'JURADO-2'!AF53,'JURADO-3'!AF53,'JURADO-4'!AF53,'NO USAR'!AF53)</f>
        <v>9</v>
      </c>
      <c r="DG53" s="60">
        <f>MIN('JURADO-1'!AF53,'JURADO-2'!AF53,'JURADO-3'!AF53,'JURADO-4'!AF53,'NO USAR'!AF53)</f>
        <v>6</v>
      </c>
      <c r="DH53" s="60">
        <f>+'JURADO-1'!AF53+'JURADO-2'!AF53+'JURADO-3'!AF53+'JURADO-4'!AF53+'NO USAR'!AF53-DF53-DG53</f>
        <v>15</v>
      </c>
      <c r="DI53" s="60">
        <f t="shared" si="18"/>
        <v>116</v>
      </c>
      <c r="DJ53" s="9"/>
      <c r="DK53" s="6">
        <f>MAX('JURADO-1'!AI53,'JURADO-2'!AI53,'JURADO-3'!AI53,'JURADO-4'!AI53,'NO USAR'!AI53)</f>
        <v>0</v>
      </c>
      <c r="DL53" s="12">
        <f>MIN('JURADO-1'!AI53,'JURADO-2'!AI53,'JURADO-3'!AI53,'JURADO-4'!AI53,'NO USAR'!AI53)</f>
        <v>0</v>
      </c>
      <c r="DM53" s="7">
        <f>+'JURADO-1'!AI53+'JURADO-2'!AI53+'JURADO-3'!AI53+'JURADO-4'!AI53+'NO USAR'!AI53-DK53-DL53</f>
        <v>0</v>
      </c>
      <c r="DN53" s="9"/>
      <c r="DO53" s="6">
        <f>MAX('JURADO-1'!AJ53,'JURADO-2'!AJ53,'JURADO-3'!AJ53,'JURADO-4'!AJ53,'NO USAR'!AJ53)</f>
        <v>8</v>
      </c>
      <c r="DP53" s="12">
        <f>MIN('JURADO-1'!AJ53,'JURADO-2'!AJ53,'JURADO-3'!AJ53,'JURADO-4'!AJ53,'NO USAR'!AJ53)</f>
        <v>7</v>
      </c>
      <c r="DQ53" s="7">
        <f>(+'JURADO-1'!AJ53+'JURADO-2'!AJ53+'JURADO-3'!AJ53+'JURADO-4'!AJ53+'NO USAR'!AJ53-DO53-DP53)*0.8</f>
        <v>12</v>
      </c>
      <c r="DR53" s="9"/>
      <c r="DS53" s="10"/>
      <c r="DT53" s="91">
        <f t="shared" si="20"/>
        <v>536.19999999999993</v>
      </c>
      <c r="DU53" s="82">
        <v>44603</v>
      </c>
      <c r="DV53" s="40" t="s">
        <v>29</v>
      </c>
      <c r="DW53" s="60"/>
      <c r="DX53" s="81"/>
      <c r="DY53" s="60">
        <f t="shared" si="19"/>
        <v>0</v>
      </c>
      <c r="DZ53" s="60">
        <f t="shared" si="21"/>
        <v>12</v>
      </c>
    </row>
    <row r="54" spans="1:130" ht="31.5" customHeight="1" thickBot="1">
      <c r="A54" s="78">
        <v>11</v>
      </c>
      <c r="B54" s="22" t="s">
        <v>38</v>
      </c>
      <c r="C54" s="178">
        <f>MAX('JURADO-1'!C54,'JURADO-2'!C54,'JURADO-3'!C54,'JURADO-4'!C54,'NO USAR'!C54)</f>
        <v>7</v>
      </c>
      <c r="D54" s="60">
        <f>MIN('JURADO-1'!C54,'JURADO-2'!C54,'JURADO-3'!C54,'JURADO-4'!C54,'NO USAR'!C54)</f>
        <v>5</v>
      </c>
      <c r="E54" s="60">
        <f>+'JURADO-1'!C54+'JURADO-2'!C54+'JURADO-3'!C54+'JURADO-4'!C54+'NO USAR'!C54-C54-D54</f>
        <v>10</v>
      </c>
      <c r="F54" s="60">
        <f>MAX('JURADO-1'!D54,'JURADO-2'!D54,'JURADO-3'!D54,'JURADO-4'!D54,'NO USAR'!D54)</f>
        <v>8</v>
      </c>
      <c r="G54" s="60">
        <f>MIN('JURADO-1'!D54,'JURADO-2'!D54,'JURADO-3'!D54,'JURADO-4'!D54,'NO USAR'!D54)</f>
        <v>4</v>
      </c>
      <c r="H54" s="60">
        <f>+'JURADO-1'!D54+'JURADO-2'!D54+'JURADO-3'!D54+'JURADO-4'!D54+'NO USAR'!D54-F54-G54</f>
        <v>9</v>
      </c>
      <c r="I54" s="60">
        <f>MAX('JURADO-1'!E54,'JURADO-2'!E54,'JURADO-3'!E54,'JURADO-4'!E54,'NO USAR'!E54)</f>
        <v>7</v>
      </c>
      <c r="J54" s="60">
        <f>MIN('JURADO-1'!E54,'JURADO-2'!E54,'JURADO-3'!E54,'JURADO-4'!E54,'NO USAR'!E54)</f>
        <v>4</v>
      </c>
      <c r="K54" s="60">
        <f>+'JURADO-1'!E54+'JURADO-2'!E54+'JURADO-3'!E54+'JURADO-4'!E54+'NO USAR'!E54-I54-J54</f>
        <v>12</v>
      </c>
      <c r="L54" s="60">
        <f>MAX('JURADO-1'!F54,'JURADO-2'!F54,'JURADO-3'!F54,'JURADO-4'!F54,'NO USAR'!F54)</f>
        <v>7</v>
      </c>
      <c r="M54" s="60">
        <f>MIN('JURADO-1'!F54,'JURADO-2'!F54,'JURADO-3'!F54,'JURADO-4'!F54,'NO USAR'!F54)</f>
        <v>5</v>
      </c>
      <c r="N54" s="60">
        <f>+'JURADO-1'!F54+'JURADO-2'!F54+'JURADO-3'!F54+'JURADO-4'!F54+'NO USAR'!F54-L54-M54</f>
        <v>11</v>
      </c>
      <c r="O54" s="60">
        <f t="shared" si="11"/>
        <v>58.8</v>
      </c>
      <c r="P54" s="124"/>
      <c r="Q54" s="6">
        <f>MAX('JURADO-1'!G54,'JURADO-2'!G54,'JURADO-3'!G54,'JURADO-4'!G54,'NO USAR'!G54)</f>
        <v>6</v>
      </c>
      <c r="R54" s="12">
        <f>MIN('JURADO-1'!G54,'JURADO-2'!G54,'JURADO-3'!G54,'JURADO-4'!G54,'NO USAR'!G54)</f>
        <v>4</v>
      </c>
      <c r="S54" s="12">
        <f>+'JURADO-1'!G54+'JURADO-2'!G54+'JURADO-3'!G54+'JURADO-4'!G54+'NO USAR'!G54-Q54-R54</f>
        <v>9</v>
      </c>
      <c r="T54" s="63">
        <f>MAX('JURADO-1'!H54,'JURADO-2'!H54,'JURADO-3'!H54,'JURADO-4'!H54,'NO USAR'!H54)</f>
        <v>7</v>
      </c>
      <c r="U54" s="12">
        <f>MIN('JURADO-1'!H54,'JURADO-2'!H54,'JURADO-3'!H54,'JURADO-4'!H54,'NO USAR'!H54)</f>
        <v>3</v>
      </c>
      <c r="V54" s="11">
        <f>+'JURADO-1'!H54+'JURADO-2'!H54+'JURADO-3'!H54+'JURADO-4'!H54+'NO USAR'!H54-T54-U54</f>
        <v>8</v>
      </c>
      <c r="W54" s="60">
        <f>MAX('JURADO-1'!I54,'JURADO-2'!I54,'JURADO-3'!I54,'JURADO-4'!I54,'NO USAR'!I54)</f>
        <v>6</v>
      </c>
      <c r="X54" s="60">
        <f>MIN('JURADO-1'!I54,'JURADO-2'!I54,'JURADO-3'!I54,'JURADO-4'!I54,'NO USAR'!I54)</f>
        <v>3</v>
      </c>
      <c r="Y54" s="60">
        <f>+'JURADO-1'!I54+'JURADO-2'!I54+'JURADO-3'!I54+'JURADO-4'!I54+'NO USAR'!I54-W54-X54</f>
        <v>9</v>
      </c>
      <c r="Z54" s="60">
        <f>MAX('JURADO-1'!J54,'JURADO-2'!J54,'JURADO-3'!J54,'JURADO-4'!J54,'NO USAR'!J54)</f>
        <v>6</v>
      </c>
      <c r="AA54" s="60">
        <f>MIN('JURADO-1'!J54,'JURADO-2'!J54,'JURADO-3'!J54,'JURADO-4'!J54,'NO USAR'!J54)</f>
        <v>3</v>
      </c>
      <c r="AB54" s="60">
        <f>+'JURADO-1'!J54+'JURADO-2'!J54+'JURADO-3'!J54+'JURADO-4'!J54+'NO USAR'!J54-Z54-AA54</f>
        <v>9</v>
      </c>
      <c r="AC54" s="60">
        <f t="shared" si="12"/>
        <v>63</v>
      </c>
      <c r="AD54" s="59"/>
      <c r="AE54" s="6">
        <f>MAX('JURADO-1'!K54,'JURADO-2'!K54,'JURADO-3'!K54,'JURADO-4'!K54,'NO USAR'!K54)</f>
        <v>6</v>
      </c>
      <c r="AF54" s="12">
        <f>MIN('JURADO-1'!K54,'JURADO-2'!K54,'JURADO-3'!K54,'JURADO-4'!K54,'NO USAR'!K54)</f>
        <v>3</v>
      </c>
      <c r="AG54" s="12">
        <f>+'JURADO-1'!K54+'JURADO-2'!K54+'JURADO-3'!K54+'JURADO-4'!K54+'NO USAR'!K54-AE54-AF54</f>
        <v>10</v>
      </c>
      <c r="AH54" s="63">
        <f>MAX('JURADO-1'!L54,'JURADO-2'!L54,'JURADO-3'!L54,'JURADO-4'!L54,'NO USAR'!L54)</f>
        <v>7</v>
      </c>
      <c r="AI54" s="12">
        <f>MIN('JURADO-1'!L54,'JURADO-2'!L54,'JURADO-3'!L54,'JURADO-4'!L54,'NO USAR'!L54)</f>
        <v>3</v>
      </c>
      <c r="AJ54" s="11">
        <f>+'JURADO-1'!L54+'JURADO-2'!L54+'JURADO-3'!L54+'JURADO-4'!L54+'NO USAR'!L54-AH54-AI54</f>
        <v>8</v>
      </c>
      <c r="AK54" s="60">
        <f>MAX('JURADO-1'!M54,'JURADO-2'!M54,'JURADO-3'!M54,'JURADO-4'!M54,'NO USAR'!M54)</f>
        <v>5</v>
      </c>
      <c r="AL54" s="60">
        <f>MIN('JURADO-1'!M54,'JURADO-2'!M54,'JURADO-3'!M54,'JURADO-4'!M54,'NO USAR'!M54)</f>
        <v>3</v>
      </c>
      <c r="AM54" s="60">
        <f>+'JURADO-1'!M54+'JURADO-2'!M54+'JURADO-3'!M54+'JURADO-4'!M54+'NO USAR'!M54-AK54-AL54</f>
        <v>8</v>
      </c>
      <c r="AN54" s="60">
        <f>MAX('JURADO-1'!N54,'JURADO-2'!N54,'JURADO-3'!N54,'JURADO-4'!N54,'NO USAR'!N54)</f>
        <v>6</v>
      </c>
      <c r="AO54" s="60">
        <f>MIN('JURADO-1'!N54,'JURADO-2'!N54,'JURADO-3'!N54,'JURADO-4'!N54,'NO USAR'!N54)</f>
        <v>3</v>
      </c>
      <c r="AP54" s="60">
        <f>+'JURADO-1'!N54+'JURADO-2'!N54+'JURADO-3'!N54+'JURADO-4'!N54+'NO USAR'!P54-AN54-AO54</f>
        <v>9</v>
      </c>
      <c r="AQ54" s="60">
        <f t="shared" si="13"/>
        <v>63</v>
      </c>
      <c r="AR54" s="59"/>
      <c r="AS54" s="6">
        <f>MAX('JURADO-1'!O54,'JURADO-2'!O54,'JURADO-3'!O54,'JURADO-4'!O54,'NO USAR'!O54)</f>
        <v>6</v>
      </c>
      <c r="AT54" s="12">
        <f>MIN('JURADO-1'!O54,'JURADO-2'!O54,'JURADO-3'!O54,'JURADO-4'!O54,'NO USAR'!O54)</f>
        <v>3</v>
      </c>
      <c r="AU54" s="12">
        <f>+'JURADO-1'!O54+'JURADO-2'!O54+'JURADO-3'!O54+'JURADO-4'!O54+'NO USAR'!O54-AS54-AT54</f>
        <v>6</v>
      </c>
      <c r="AV54" s="63">
        <f>MAX('JURADO-1'!P54,'JURADO-2'!P54,'JURADO-3'!P54,'JURADO-4'!P54,'NO USAR'!P54)</f>
        <v>6</v>
      </c>
      <c r="AW54" s="12">
        <f>MIN('JURADO-1'!P54,'JURADO-2'!P54,'JURADO-3'!P54,'JURADO-4'!P54,'NO USAR'!P54)</f>
        <v>3</v>
      </c>
      <c r="AX54" s="11">
        <f>+'JURADO-1'!P54+'JURADO-2'!P54+'JURADO-3'!P54+'JURADO-4'!P54+'NO USAR'!P54-AV54-AW54</f>
        <v>8</v>
      </c>
      <c r="AY54" s="60">
        <f>MAX('JURADO-1'!Q54,'JURADO-2'!Q54,'JURADO-3'!Q54,'JURADO-4'!Q54,'NO USAR'!Q54)</f>
        <v>4</v>
      </c>
      <c r="AZ54" s="60">
        <f>MIN('JURADO-1'!Q54,'JURADO-2'!Q54,'JURADO-3'!Q54,'JURADO-4'!Q54,'NO USAR'!Q54)</f>
        <v>2</v>
      </c>
      <c r="BA54" s="60">
        <f>+'JURADO-1'!Q54+'JURADO-2'!Q54+'JURADO-3'!Q54+'JURADO-4'!Q54+'NO USAR'!Q54-AY54-AZ54</f>
        <v>6</v>
      </c>
      <c r="BB54" s="60">
        <f>MAX('JURADO-1'!R54,'JURADO-2'!R54,'JURADO-3'!R54,'JURADO-4'!R54,'NO USAR'!R54)</f>
        <v>5</v>
      </c>
      <c r="BC54" s="60">
        <f>MIN('JURADO-1'!R54,'JURADO-2'!R54,'JURADO-3'!R54,'JURADO-4'!R54,'NO USAR'!R54)</f>
        <v>2</v>
      </c>
      <c r="BD54" s="60">
        <f>+'JURADO-1'!R54+'JURADO-2'!R54+'JURADO-3'!R54+'JURADO-4'!R54+'NO USAR'!R54-BB54-BC54</f>
        <v>7</v>
      </c>
      <c r="BE54" s="60">
        <f t="shared" si="14"/>
        <v>18.899999999999999</v>
      </c>
      <c r="BF54" s="9"/>
      <c r="BG54" s="60">
        <f>MAX('JURADO-1'!S54,'JURADO-2'!S54,'JURADO-3'!S54,'JURADO-4'!S54,'NO USAR'!S54)</f>
        <v>5</v>
      </c>
      <c r="BH54" s="60">
        <f>MIN('JURADO-1'!S54,'JURADO-2'!S54,'JURADO-3'!S54,'JURADO-4'!S54,'NO USAR'!S54)</f>
        <v>2</v>
      </c>
      <c r="BI54" s="60">
        <f>+'JURADO-1'!S54+'JURADO-2'!S54+'JURADO-3'!S54+'JURADO-4'!S54+'NO USAR'!S54-BG54-BH54</f>
        <v>8</v>
      </c>
      <c r="BJ54" s="60">
        <f>MAX('JURADO-1'!T54,'JURADO-2'!T54,'JURADO-3'!T54,'JURADO-4'!T54,'NO USAR'!T54)</f>
        <v>6</v>
      </c>
      <c r="BK54" s="60">
        <f>MIN('JURADO-1'!T54,'JURADO-2'!T54,'JURADO-3'!T54,'JURADO-4'!T54,'NO USAR'!T54)</f>
        <v>3</v>
      </c>
      <c r="BL54" s="60">
        <f>+'JURADO-1'!T54+'JURADO-2'!T54+'JURADO-3'!T54+'JURADO-4'!T54+'NO USAR'!T54-BJ54-BK54</f>
        <v>8</v>
      </c>
      <c r="BM54" s="60">
        <f>MAX('JURADO-1'!U54,'JURADO-2'!U54,'JURADO-3'!U54,'JURADO-4'!U54,'NO USAR'!U54)</f>
        <v>4</v>
      </c>
      <c r="BN54" s="60">
        <f>MIN('JURADO-1'!U54,'JURADO-2'!U54,'JURADO-3'!U54,'JURADO-4'!U54,'NO USAR'!U54)</f>
        <v>2</v>
      </c>
      <c r="BO54" s="60">
        <f>+'JURADO-1'!U54+'JURADO-2'!U54+'JURADO-3'!U54+'JURADO-4'!U54+'NO USAR'!U54-BM54-BN54</f>
        <v>6</v>
      </c>
      <c r="BP54" s="60">
        <f>MAX('JURADO-1'!V54,'JURADO-2'!V54,'JURADO-3'!V54,'JURADO-4'!V54,'NO USAR'!V54)</f>
        <v>5</v>
      </c>
      <c r="BQ54" s="60">
        <f>MIN('JURADO-1'!V54,'JURADO-2'!V54,'JURADO-3'!V54,'JURADO-4'!V54,'NO USAR'!V54)</f>
        <v>2</v>
      </c>
      <c r="BR54" s="60">
        <f>+'JURADO-1'!V54+'JURADO-2'!V54+'JURADO-3'!V54+'JURADO-4'!V54+'NO USAR'!V54-BP54-BQ54</f>
        <v>7</v>
      </c>
      <c r="BS54" s="60">
        <f t="shared" si="15"/>
        <v>11.600000000000001</v>
      </c>
      <c r="BT54" s="9"/>
      <c r="BU54" s="6">
        <f>MAX('JURADO-1'!W54,'JURADO-2'!W54,'JURADO-3'!W54,'JURADO-4'!W54,'NO USAR'!W54)</f>
        <v>6</v>
      </c>
      <c r="BV54" s="12">
        <f>MIN('JURADO-1'!W54,'JURADO-2'!W54,'JURADO-3'!W54,'JURADO-4'!W54,'NO USAR'!W54)</f>
        <v>3</v>
      </c>
      <c r="BW54" s="12">
        <f>+'JURADO-1'!W54+'JURADO-2'!W54+'JURADO-3'!W54+'JURADO-4'!W54+'NO USAR'!W54-BU54-BV54</f>
        <v>7</v>
      </c>
      <c r="BX54" s="63">
        <f>MAX('JURADO-1'!X54,'JURADO-2'!X54,'JURADO-3'!X54,'JURADO-4'!X54,'NO USAR'!X54)</f>
        <v>6</v>
      </c>
      <c r="BY54" s="12">
        <f>MIN('JURADO-1'!X54,'JURADO-2'!X54,'JURADO-3'!X54,'JURADO-4'!X54,'NO USAR'!X54)</f>
        <v>3</v>
      </c>
      <c r="BZ54" s="11">
        <f>+'JURADO-1'!X54+'JURADO-2'!X54+'JURADO-3'!X54+'JURADO-4'!X54+'NO USAR'!X54-BX54-BY54</f>
        <v>8</v>
      </c>
      <c r="CA54" s="60">
        <f>MAX('JURADO-1'!Y54,'JURADO-2'!Y54,'JURADO-3'!Y54,'JURADO-4'!Y54,'NO USAR'!Y54)</f>
        <v>5</v>
      </c>
      <c r="CB54" s="60">
        <f>MIN('JURADO-1'!Y54,'JURADO-2'!Y54,'JURADO-3'!Y54,'JURADO-4'!Y54,'NO USAR'!Y54)</f>
        <v>2</v>
      </c>
      <c r="CC54" s="60">
        <f>+'JURADO-1'!Y54+'JURADO-2'!Y54+'JURADO-3'!Y54+'JURADO-4'!Y54+'NO USAR'!Y54-CA54-CB54</f>
        <v>7</v>
      </c>
      <c r="CD54" s="60">
        <f>MAX('JURADO-1'!Z54,'JURADO-2'!Z54,'JURADO-3'!Z54,'JURADO-4'!Z54,'NO USAR'!Z54)</f>
        <v>5</v>
      </c>
      <c r="CE54" s="60">
        <f>MIN('JURADO-1'!Z54,'JURADO-2'!Z54,'JURADO-3'!Z54,'JURADO-4'!Z54,'NO USAR'!Z54)</f>
        <v>2</v>
      </c>
      <c r="CF54" s="60">
        <f>+'JURADO-1'!Z54+'JURADO-2'!Z54+'JURADO-3'!Z54+'JURADO-4'!Z54+'NO USAR'!Z54-CD54-CE54</f>
        <v>8</v>
      </c>
      <c r="CG54" s="60">
        <f t="shared" si="16"/>
        <v>21</v>
      </c>
      <c r="CH54" s="9"/>
      <c r="CI54" s="60">
        <f>MAX('JURADO-1'!AA54,'JURADO-2'!AA54,'JURADO-3'!AA54,'JURADO-4'!AA54,'NO USAR'!AA54)</f>
        <v>5</v>
      </c>
      <c r="CJ54" s="60">
        <f>MIN('JURADO-1'!AA54,'JURADO-2'!AA54,'JURADO-3'!AA54,'JURADO-4'!AA54,'NO USAR'!AA54)</f>
        <v>3</v>
      </c>
      <c r="CK54" s="60">
        <f>+'JURADO-1'!AA54+'JURADO-2'!AA54+'JURADO-3'!AA54+'JURADO-4'!AA54+'NO USAR'!AA54-CI54-CJ54</f>
        <v>8</v>
      </c>
      <c r="CL54" s="60">
        <f>MAX('JURADO-1'!AB54,'JURADO-2'!AB54,'JURADO-3'!AB54,'JURADO-4'!AB54,'NO USAR'!AB54)</f>
        <v>6</v>
      </c>
      <c r="CM54" s="60">
        <f>MIN('JURADO-1'!AB54,'JURADO-2'!AB54,'JURADO-3'!AB54,'JURADO-4'!AB54,'NO USAR'!AB54)</f>
        <v>3</v>
      </c>
      <c r="CN54" s="60">
        <f>+'JURADO-1'!AB54+'JURADO-2'!AB54+'JURADO-3'!AB54+'JURADO-4'!AB54+'NO USAR'!AB54-CL54-CM54</f>
        <v>8</v>
      </c>
      <c r="CO54" s="60">
        <f>MAX('JURADO-1'!AC54,'JURADO-2'!AC54,'JURADO-3'!AC54,'JURADO-4'!AC54,'NO USAR'!AC54)</f>
        <v>5</v>
      </c>
      <c r="CP54" s="60">
        <f>MIN('JURADO-1'!AC54,'JURADO-2'!AC54,'JURADO-3'!AC54,'JURADO-4'!AC54,'NO USAR'!AC54)</f>
        <v>3</v>
      </c>
      <c r="CQ54" s="60">
        <f>+'JURADO-1'!AC54+'JURADO-2'!AC54+'JURADO-3'!AC54+'JURADO-4'!AC54+'NO USAR'!AC54-CO54-CP54</f>
        <v>7</v>
      </c>
      <c r="CR54" s="60">
        <f>MAX('JURADO-1'!AD54,'JURADO-2'!AD54,'JURADO-3'!AD54,'JURADO-4'!AD54,'NO USAR'!AD54)</f>
        <v>5</v>
      </c>
      <c r="CS54" s="60">
        <f>MIN('JURADO-1'!AD54,'JURADO-2'!AD54,'JURADO-3'!AD54,'JURADO-4'!AD54,'NO USAR'!AD54)</f>
        <v>3</v>
      </c>
      <c r="CT54" s="60">
        <f>+'JURADO-1'!AD54+'JURADO-2'!AD54+'JURADO-3'!AD54+'JURADO-4'!AD54+'NO USAR'!AD54-CR54-CS54</f>
        <v>8</v>
      </c>
      <c r="CU54" s="60">
        <f t="shared" si="17"/>
        <v>12.4</v>
      </c>
      <c r="CV54" s="9"/>
      <c r="CW54" s="6">
        <f>MAX('JURADO-1'!AE54,'JURADO-2'!AE54,'JURADO-3'!AE54,'JURADO-4'!AE54,'NO USAR'!AE54)</f>
        <v>6</v>
      </c>
      <c r="CX54" s="12">
        <f>MIN('JURADO-1'!AE54,'JURADO-2'!AE54,'JURADO-3'!AE54,'JURADO-4'!AE54,'NO USAR'!AE54)</f>
        <v>4</v>
      </c>
      <c r="CY54" s="12">
        <f>+'JURADO-1'!AE54+'JURADO-2'!AE54+'JURADO-3'!AE54+'JURADO-4'!AE54+'NO USAR'!AE54-CW54-CX54</f>
        <v>9</v>
      </c>
      <c r="CZ54" s="63">
        <f>MAX('JURADO-1'!AF54,'JURADO-2'!AF54,'JURADO-3'!AF54,'JURADO-4'!AF54,'NO USAR'!AF54)</f>
        <v>6</v>
      </c>
      <c r="DA54" s="12">
        <f>MIN('JURADO-1'!AF54,'JURADO-2'!AF54,'JURADO-3'!AF54,'JURADO-4'!AF54,'NO USAR'!AF54)</f>
        <v>3</v>
      </c>
      <c r="DB54" s="11">
        <f>+'JURADO-1'!AF54+'JURADO-2'!AF54+'JURADO-3'!AF54+'JURADO-4'!AF54+'NO USAR'!AF54-CZ54-DA54</f>
        <v>9</v>
      </c>
      <c r="DC54" s="60">
        <f>MAX('JURADO-1'!AG54,'JURADO-2'!AG54,'JURADO-3'!AG54,'JURADO-4'!AG54,'NO USAR'!AG54)</f>
        <v>5</v>
      </c>
      <c r="DD54" s="60">
        <f>MIN('JURADO-1'!AG54,'JURADO-2'!AG54,'JURADO-3'!AG54,'JURADO-4'!AG54,'NO USAR'!AG54)</f>
        <v>3</v>
      </c>
      <c r="DE54" s="60">
        <f>+'JURADO-1'!AG54+'JURADO-2'!AG54+'JURADO-3'!AG54+'JURADO-4'!AG54+'NO USAR'!AG54-DC54-DD54</f>
        <v>6</v>
      </c>
      <c r="DF54" s="60">
        <f>MAX('JURADO-1'!AF54,'JURADO-2'!AF54,'JURADO-3'!AF54,'JURADO-4'!AF54,'NO USAR'!AF54)</f>
        <v>6</v>
      </c>
      <c r="DG54" s="60">
        <f>MIN('JURADO-1'!AF54,'JURADO-2'!AF54,'JURADO-3'!AF54,'JURADO-4'!AF54,'NO USAR'!AF54)</f>
        <v>3</v>
      </c>
      <c r="DH54" s="60">
        <f>+'JURADO-1'!AF54+'JURADO-2'!AF54+'JURADO-3'!AF54+'JURADO-4'!AF54+'NO USAR'!AF54-DF54-DG54</f>
        <v>9</v>
      </c>
      <c r="DI54" s="60">
        <f t="shared" si="18"/>
        <v>66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7</v>
      </c>
      <c r="DP54" s="12">
        <f>MIN('JURADO-1'!AJ54,'JURADO-2'!AJ54,'JURADO-3'!AJ54,'JURADO-4'!AJ54,'NO USAR'!AJ54)</f>
        <v>4</v>
      </c>
      <c r="DQ54" s="7">
        <f>(+'JURADO-1'!AJ54+'JURADO-2'!AJ54+'JURADO-3'!AJ54+'JURADO-4'!AJ54+'NO USAR'!AJ54-DO54-DP54)*0.8</f>
        <v>10.4</v>
      </c>
      <c r="DR54" s="9"/>
      <c r="DS54" s="10"/>
      <c r="DT54" s="91">
        <f t="shared" si="20"/>
        <v>325.10000000000002</v>
      </c>
      <c r="DU54" s="82">
        <v>44603</v>
      </c>
      <c r="DV54" s="40" t="s">
        <v>39</v>
      </c>
      <c r="DW54" s="60"/>
      <c r="DX54" s="81"/>
      <c r="DY54" s="60">
        <f t="shared" si="19"/>
        <v>0</v>
      </c>
      <c r="DZ54" s="60">
        <f t="shared" si="21"/>
        <v>10.4</v>
      </c>
    </row>
    <row r="55" spans="1:130" ht="31.5" customHeight="1">
      <c r="A55" s="78">
        <v>12</v>
      </c>
      <c r="B55" s="22" t="s">
        <v>40</v>
      </c>
      <c r="C55" s="178">
        <f>MAX('JURADO-1'!C55,'JURADO-2'!C55,'JURADO-3'!C55,'JURADO-4'!C55,'NO USAR'!C55)</f>
        <v>8</v>
      </c>
      <c r="D55" s="60">
        <f>MIN('JURADO-1'!C55,'JURADO-2'!C55,'JURADO-3'!C55,'JURADO-4'!C55,'NO USAR'!C55)</f>
        <v>7</v>
      </c>
      <c r="E55" s="60">
        <f>+'JURADO-1'!C55+'JURADO-2'!C55+'JURADO-3'!C55+'JURADO-4'!C55+'NO USAR'!C55-C55-D55</f>
        <v>16</v>
      </c>
      <c r="F55" s="60">
        <f>MAX('JURADO-1'!D55,'JURADO-2'!D55,'JURADO-3'!D55,'JURADO-4'!D55,'NO USAR'!D55)</f>
        <v>8</v>
      </c>
      <c r="G55" s="60">
        <f>MIN('JURADO-1'!D55,'JURADO-2'!D55,'JURADO-3'!D55,'JURADO-4'!D55,'NO USAR'!D55)</f>
        <v>8</v>
      </c>
      <c r="H55" s="60">
        <f>+'JURADO-1'!D55+'JURADO-2'!D55+'JURADO-3'!D55+'JURADO-4'!D55+'NO USAR'!D55-F55-G55</f>
        <v>16</v>
      </c>
      <c r="I55" s="60">
        <f>MAX('JURADO-1'!E55,'JURADO-2'!E55,'JURADO-3'!E55,'JURADO-4'!E55,'NO USAR'!E55)</f>
        <v>9</v>
      </c>
      <c r="J55" s="60">
        <f>MIN('JURADO-1'!E55,'JURADO-2'!E55,'JURADO-3'!E55,'JURADO-4'!E55,'NO USAR'!E55)</f>
        <v>8</v>
      </c>
      <c r="K55" s="60">
        <f>+'JURADO-1'!E55+'JURADO-2'!E55+'JURADO-3'!E55+'JURADO-4'!E55+'NO USAR'!E55-I55-J55</f>
        <v>16</v>
      </c>
      <c r="L55" s="60">
        <f>MAX('JURADO-1'!F55,'JURADO-2'!F55,'JURADO-3'!F55,'JURADO-4'!F55,'NO USAR'!F55)</f>
        <v>8</v>
      </c>
      <c r="M55" s="60">
        <f>MIN('JURADO-1'!F55,'JURADO-2'!F55,'JURADO-3'!F55,'JURADO-4'!F55,'NO USAR'!F55)</f>
        <v>8</v>
      </c>
      <c r="N55" s="60">
        <f>+'JURADO-1'!F55+'JURADO-2'!F55+'JURADO-3'!F55+'JURADO-4'!F55+'NO USAR'!F55-L55-M55</f>
        <v>16</v>
      </c>
      <c r="O55" s="60">
        <f t="shared" si="11"/>
        <v>89.6</v>
      </c>
      <c r="P55" s="124"/>
      <c r="Q55" s="6">
        <f>MAX('JURADO-1'!G55,'JURADO-2'!G55,'JURADO-3'!G55,'JURADO-4'!G55,'NO USAR'!G55)</f>
        <v>8</v>
      </c>
      <c r="R55" s="12">
        <f>MIN('JURADO-1'!G55,'JURADO-2'!G55,'JURADO-3'!G55,'JURADO-4'!G55,'NO USAR'!G55)</f>
        <v>7</v>
      </c>
      <c r="S55" s="12">
        <f>+'JURADO-1'!G55+'JURADO-2'!G55+'JURADO-3'!G55+'JURADO-4'!G55+'NO USAR'!G55-Q55-R55</f>
        <v>16</v>
      </c>
      <c r="T55" s="63">
        <f>MAX('JURADO-1'!H55,'JURADO-2'!H55,'JURADO-3'!H55,'JURADO-4'!H55,'NO USAR'!H55)</f>
        <v>8</v>
      </c>
      <c r="U55" s="12">
        <f>MIN('JURADO-1'!H55,'JURADO-2'!H55,'JURADO-3'!H55,'JURADO-4'!H55,'NO USAR'!H55)</f>
        <v>8</v>
      </c>
      <c r="V55" s="11">
        <f>+'JURADO-1'!H55+'JURADO-2'!H55+'JURADO-3'!H55+'JURADO-4'!H55+'NO USAR'!H55-T55-U55</f>
        <v>16</v>
      </c>
      <c r="W55" s="60">
        <f>MAX('JURADO-1'!I55,'JURADO-2'!I55,'JURADO-3'!I55,'JURADO-4'!I55,'NO USAR'!I55)</f>
        <v>8</v>
      </c>
      <c r="X55" s="60">
        <f>MIN('JURADO-1'!I55,'JURADO-2'!I55,'JURADO-3'!I55,'JURADO-4'!I55,'NO USAR'!I55)</f>
        <v>8</v>
      </c>
      <c r="Y55" s="60">
        <f>+'JURADO-1'!I55+'JURADO-2'!I55+'JURADO-3'!I55+'JURADO-4'!I55+'NO USAR'!I55-W55-X55</f>
        <v>16</v>
      </c>
      <c r="Z55" s="60">
        <f>MAX('JURADO-1'!J55,'JURADO-2'!J55,'JURADO-3'!J55,'JURADO-4'!J55,'NO USAR'!J55)</f>
        <v>8</v>
      </c>
      <c r="AA55" s="60">
        <f>MIN('JURADO-1'!J55,'JURADO-2'!J55,'JURADO-3'!J55,'JURADO-4'!J55,'NO USAR'!J55)</f>
        <v>7</v>
      </c>
      <c r="AB55" s="60">
        <f>+'JURADO-1'!J55+'JURADO-2'!J55+'JURADO-3'!J55+'JURADO-4'!J55+'NO USAR'!J55-Z55-AA55</f>
        <v>16</v>
      </c>
      <c r="AC55" s="60">
        <f t="shared" si="12"/>
        <v>115.2</v>
      </c>
      <c r="AD55" s="59"/>
      <c r="AE55" s="6">
        <f>MAX('JURADO-1'!K55,'JURADO-2'!K55,'JURADO-3'!K55,'JURADO-4'!K55,'NO USAR'!K55)</f>
        <v>8</v>
      </c>
      <c r="AF55" s="12">
        <f>MIN('JURADO-1'!K55,'JURADO-2'!K55,'JURADO-3'!K55,'JURADO-4'!K55,'NO USAR'!K55)</f>
        <v>8</v>
      </c>
      <c r="AG55" s="12">
        <f>+'JURADO-1'!K55+'JURADO-2'!K55+'JURADO-3'!K55+'JURADO-4'!K55+'NO USAR'!K55-AE55-AF55</f>
        <v>16</v>
      </c>
      <c r="AH55" s="63">
        <f>MAX('JURADO-1'!L55,'JURADO-2'!L55,'JURADO-3'!L55,'JURADO-4'!L55,'NO USAR'!L55)</f>
        <v>8</v>
      </c>
      <c r="AI55" s="12">
        <f>MIN('JURADO-1'!L55,'JURADO-2'!L55,'JURADO-3'!L55,'JURADO-4'!L55,'NO USAR'!L55)</f>
        <v>8</v>
      </c>
      <c r="AJ55" s="11">
        <f>+'JURADO-1'!L55+'JURADO-2'!L55+'JURADO-3'!L55+'JURADO-4'!L55+'NO USAR'!L55-AH55-AI55</f>
        <v>16</v>
      </c>
      <c r="AK55" s="60">
        <f>MAX('JURADO-1'!M55,'JURADO-2'!M55,'JURADO-3'!M55,'JURADO-4'!M55,'NO USAR'!M55)</f>
        <v>9</v>
      </c>
      <c r="AL55" s="60">
        <f>MIN('JURADO-1'!M55,'JURADO-2'!M55,'JURADO-3'!M55,'JURADO-4'!M55,'NO USAR'!M55)</f>
        <v>8</v>
      </c>
      <c r="AM55" s="60">
        <f>+'JURADO-1'!M55+'JURADO-2'!M55+'JURADO-3'!M55+'JURADO-4'!M55+'NO USAR'!M55-AK55-AL55</f>
        <v>16</v>
      </c>
      <c r="AN55" s="60">
        <f>MAX('JURADO-1'!N55,'JURADO-2'!N55,'JURADO-3'!N55,'JURADO-4'!N55,'NO USAR'!N55)</f>
        <v>8</v>
      </c>
      <c r="AO55" s="60">
        <f>MIN('JURADO-1'!N55,'JURADO-2'!N55,'JURADO-3'!N55,'JURADO-4'!N55,'NO USAR'!N55)</f>
        <v>7</v>
      </c>
      <c r="AP55" s="60">
        <f>+'JURADO-1'!N55+'JURADO-2'!N55+'JURADO-3'!N55+'JURADO-4'!N55+'NO USAR'!P55-AN55-AO55</f>
        <v>16</v>
      </c>
      <c r="AQ55" s="60">
        <f t="shared" si="13"/>
        <v>115.2</v>
      </c>
      <c r="AR55" s="59"/>
      <c r="AS55" s="6">
        <f>MAX('JURADO-1'!O55,'JURADO-2'!O55,'JURADO-3'!O55,'JURADO-4'!O55,'NO USAR'!O55)</f>
        <v>7</v>
      </c>
      <c r="AT55" s="12">
        <f>MIN('JURADO-1'!O55,'JURADO-2'!O55,'JURADO-3'!O55,'JURADO-4'!O55,'NO USAR'!O55)</f>
        <v>6</v>
      </c>
      <c r="AU55" s="12">
        <f>+'JURADO-1'!O55+'JURADO-2'!O55+'JURADO-3'!O55+'JURADO-4'!O55+'NO USAR'!O55-AS55-AT55</f>
        <v>13</v>
      </c>
      <c r="AV55" s="63">
        <f>MAX('JURADO-1'!P55,'JURADO-2'!P55,'JURADO-3'!P55,'JURADO-4'!P55,'NO USAR'!P55)</f>
        <v>8</v>
      </c>
      <c r="AW55" s="12">
        <f>MIN('JURADO-1'!P55,'JURADO-2'!P55,'JURADO-3'!P55,'JURADO-4'!P55,'NO USAR'!P55)</f>
        <v>6</v>
      </c>
      <c r="AX55" s="11">
        <f>+'JURADO-1'!P55+'JURADO-2'!P55+'JURADO-3'!P55+'JURADO-4'!P55+'NO USAR'!P55-AV55-AW55</f>
        <v>15</v>
      </c>
      <c r="AY55" s="60">
        <f>MAX('JURADO-1'!Q55,'JURADO-2'!Q55,'JURADO-3'!Q55,'JURADO-4'!Q55,'NO USAR'!Q55)</f>
        <v>8</v>
      </c>
      <c r="AZ55" s="60">
        <f>MIN('JURADO-1'!Q55,'JURADO-2'!Q55,'JURADO-3'!Q55,'JURADO-4'!Q55,'NO USAR'!Q55)</f>
        <v>7</v>
      </c>
      <c r="BA55" s="60">
        <f>+'JURADO-1'!Q55+'JURADO-2'!Q55+'JURADO-3'!Q55+'JURADO-4'!Q55+'NO USAR'!Q55-AY55-AZ55</f>
        <v>15</v>
      </c>
      <c r="BB55" s="60">
        <f>MAX('JURADO-1'!R55,'JURADO-2'!R55,'JURADO-3'!R55,'JURADO-4'!R55,'NO USAR'!R55)</f>
        <v>8</v>
      </c>
      <c r="BC55" s="60">
        <f>MIN('JURADO-1'!R55,'JURADO-2'!R55,'JURADO-3'!R55,'JURADO-4'!R55,'NO USAR'!R55)</f>
        <v>7</v>
      </c>
      <c r="BD55" s="60">
        <f>+'JURADO-1'!R55+'JURADO-2'!R55+'JURADO-3'!R55+'JURADO-4'!R55+'NO USAR'!R55-BB55-BC55</f>
        <v>15</v>
      </c>
      <c r="BE55" s="60">
        <f t="shared" si="14"/>
        <v>40.599999999999994</v>
      </c>
      <c r="BF55" s="9"/>
      <c r="BG55" s="60">
        <f>MAX('JURADO-1'!S55,'JURADO-2'!S55,'JURADO-3'!S55,'JURADO-4'!S55,'NO USAR'!S55)</f>
        <v>8</v>
      </c>
      <c r="BH55" s="60">
        <f>MIN('JURADO-1'!S55,'JURADO-2'!S55,'JURADO-3'!S55,'JURADO-4'!S55,'NO USAR'!S55)</f>
        <v>7</v>
      </c>
      <c r="BI55" s="60">
        <f>+'JURADO-1'!S55+'JURADO-2'!S55+'JURADO-3'!S55+'JURADO-4'!S55+'NO USAR'!S55-BG55-BH55</f>
        <v>14</v>
      </c>
      <c r="BJ55" s="60">
        <f>MAX('JURADO-1'!T55,'JURADO-2'!T55,'JURADO-3'!T55,'JURADO-4'!T55,'NO USAR'!T55)</f>
        <v>7</v>
      </c>
      <c r="BK55" s="60">
        <f>MIN('JURADO-1'!T55,'JURADO-2'!T55,'JURADO-3'!T55,'JURADO-4'!T55,'NO USAR'!T55)</f>
        <v>7</v>
      </c>
      <c r="BL55" s="60">
        <f>+'JURADO-1'!T55+'JURADO-2'!T55+'JURADO-3'!T55+'JURADO-4'!T55+'NO USAR'!T55-BJ55-BK55</f>
        <v>14</v>
      </c>
      <c r="BM55" s="60">
        <f>MAX('JURADO-1'!U55,'JURADO-2'!U55,'JURADO-3'!U55,'JURADO-4'!U55,'NO USAR'!U55)</f>
        <v>8</v>
      </c>
      <c r="BN55" s="60">
        <f>MIN('JURADO-1'!U55,'JURADO-2'!U55,'JURADO-3'!U55,'JURADO-4'!U55,'NO USAR'!U55)</f>
        <v>7</v>
      </c>
      <c r="BO55" s="60">
        <f>+'JURADO-1'!U55+'JURADO-2'!U55+'JURADO-3'!U55+'JURADO-4'!U55+'NO USAR'!U55-BM55-BN55</f>
        <v>16</v>
      </c>
      <c r="BP55" s="60">
        <f>MAX('JURADO-1'!V55,'JURADO-2'!V55,'JURADO-3'!V55,'JURADO-4'!V55,'NO USAR'!V55)</f>
        <v>8</v>
      </c>
      <c r="BQ55" s="60">
        <f>MIN('JURADO-1'!V55,'JURADO-2'!V55,'JURADO-3'!V55,'JURADO-4'!V55,'NO USAR'!V55)</f>
        <v>7</v>
      </c>
      <c r="BR55" s="60">
        <f>+'JURADO-1'!V55+'JURADO-2'!V55+'JURADO-3'!V55+'JURADO-4'!V55+'NO USAR'!V55-BP55-BQ55</f>
        <v>14</v>
      </c>
      <c r="BS55" s="60">
        <f t="shared" si="15"/>
        <v>23.200000000000003</v>
      </c>
      <c r="BT55" s="9"/>
      <c r="BU55" s="6">
        <f>MAX('JURADO-1'!W55,'JURADO-2'!W55,'JURADO-3'!W55,'JURADO-4'!W55,'NO USAR'!W55)</f>
        <v>8</v>
      </c>
      <c r="BV55" s="12">
        <f>MIN('JURADO-1'!W55,'JURADO-2'!W55,'JURADO-3'!W55,'JURADO-4'!W55,'NO USAR'!W55)</f>
        <v>7</v>
      </c>
      <c r="BW55" s="12">
        <f>+'JURADO-1'!W55+'JURADO-2'!W55+'JURADO-3'!W55+'JURADO-4'!W55+'NO USAR'!W55-BU55-BV55</f>
        <v>16</v>
      </c>
      <c r="BX55" s="63">
        <f>MAX('JURADO-1'!X55,'JURADO-2'!X55,'JURADO-3'!X55,'JURADO-4'!X55,'NO USAR'!X55)</f>
        <v>8</v>
      </c>
      <c r="BY55" s="12">
        <f>MIN('JURADO-1'!X55,'JURADO-2'!X55,'JURADO-3'!X55,'JURADO-4'!X55,'NO USAR'!X55)</f>
        <v>6</v>
      </c>
      <c r="BZ55" s="11">
        <f>+'JURADO-1'!X55+'JURADO-2'!X55+'JURADO-3'!X55+'JURADO-4'!X55+'NO USAR'!X55-BX55-BY55</f>
        <v>15</v>
      </c>
      <c r="CA55" s="60">
        <f>MAX('JURADO-1'!Y55,'JURADO-2'!Y55,'JURADO-3'!Y55,'JURADO-4'!Y55,'NO USAR'!Y55)</f>
        <v>8</v>
      </c>
      <c r="CB55" s="60">
        <f>MIN('JURADO-1'!Y55,'JURADO-2'!Y55,'JURADO-3'!Y55,'JURADO-4'!Y55,'NO USAR'!Y55)</f>
        <v>7</v>
      </c>
      <c r="CC55" s="60">
        <f>+'JURADO-1'!Y55+'JURADO-2'!Y55+'JURADO-3'!Y55+'JURADO-4'!Y55+'NO USAR'!Y55-CA55-CB55</f>
        <v>14</v>
      </c>
      <c r="CD55" s="60">
        <f>MAX('JURADO-1'!Z55,'JURADO-2'!Z55,'JURADO-3'!Z55,'JURADO-4'!Z55,'NO USAR'!Z55)</f>
        <v>8</v>
      </c>
      <c r="CE55" s="60">
        <f>MIN('JURADO-1'!Z55,'JURADO-2'!Z55,'JURADO-3'!Z55,'JURADO-4'!Z55,'NO USAR'!Z55)</f>
        <v>7</v>
      </c>
      <c r="CF55" s="60">
        <f>+'JURADO-1'!Z55+'JURADO-2'!Z55+'JURADO-3'!Z55+'JURADO-4'!Z55+'NO USAR'!Z55-CD55-CE55</f>
        <v>15</v>
      </c>
      <c r="CG55" s="60">
        <f t="shared" si="16"/>
        <v>42</v>
      </c>
      <c r="CH55" s="9"/>
      <c r="CI55" s="60">
        <f>MAX('JURADO-1'!AA55,'JURADO-2'!AA55,'JURADO-3'!AA55,'JURADO-4'!AA55,'NO USAR'!AA55)</f>
        <v>8</v>
      </c>
      <c r="CJ55" s="60">
        <f>MIN('JURADO-1'!AA55,'JURADO-2'!AA55,'JURADO-3'!AA55,'JURADO-4'!AA55,'NO USAR'!AA55)</f>
        <v>7</v>
      </c>
      <c r="CK55" s="60">
        <f>+'JURADO-1'!AA55+'JURADO-2'!AA55+'JURADO-3'!AA55+'JURADO-4'!AA55+'NO USAR'!AA55-CI55-CJ55</f>
        <v>14</v>
      </c>
      <c r="CL55" s="60">
        <f>MAX('JURADO-1'!AB55,'JURADO-2'!AB55,'JURADO-3'!AB55,'JURADO-4'!AB55,'NO USAR'!AB55)</f>
        <v>7</v>
      </c>
      <c r="CM55" s="60">
        <f>MIN('JURADO-1'!AB55,'JURADO-2'!AB55,'JURADO-3'!AB55,'JURADO-4'!AB55,'NO USAR'!AB55)</f>
        <v>7</v>
      </c>
      <c r="CN55" s="60">
        <f>+'JURADO-1'!AB55+'JURADO-2'!AB55+'JURADO-3'!AB55+'JURADO-4'!AB55+'NO USAR'!AB55-CL55-CM55</f>
        <v>14</v>
      </c>
      <c r="CO55" s="60">
        <f>MAX('JURADO-1'!AC55,'JURADO-2'!AC55,'JURADO-3'!AC55,'JURADO-4'!AC55,'NO USAR'!AC55)</f>
        <v>8</v>
      </c>
      <c r="CP55" s="60">
        <f>MIN('JURADO-1'!AC55,'JURADO-2'!AC55,'JURADO-3'!AC55,'JURADO-4'!AC55,'NO USAR'!AC55)</f>
        <v>7</v>
      </c>
      <c r="CQ55" s="60">
        <f>+'JURADO-1'!AC55+'JURADO-2'!AC55+'JURADO-3'!AC55+'JURADO-4'!AC55+'NO USAR'!AC55-CO55-CP55</f>
        <v>15</v>
      </c>
      <c r="CR55" s="60">
        <f>MAX('JURADO-1'!AD55,'JURADO-2'!AD55,'JURADO-3'!AD55,'JURADO-4'!AD55,'NO USAR'!AD55)</f>
        <v>8</v>
      </c>
      <c r="CS55" s="60">
        <f>MIN('JURADO-1'!AD55,'JURADO-2'!AD55,'JURADO-3'!AD55,'JURADO-4'!AD55,'NO USAR'!AD55)</f>
        <v>7</v>
      </c>
      <c r="CT55" s="60">
        <f>+'JURADO-1'!AD55+'JURADO-2'!AD55+'JURADO-3'!AD55+'JURADO-4'!AD55+'NO USAR'!AD55-CR55-CS55</f>
        <v>14</v>
      </c>
      <c r="CU55" s="60">
        <f t="shared" si="17"/>
        <v>22.8</v>
      </c>
      <c r="CV55" s="9"/>
      <c r="CW55" s="6">
        <f>MAX('JURADO-1'!AE55,'JURADO-2'!AE55,'JURADO-3'!AE55,'JURADO-4'!AE55,'NO USAR'!AE55)</f>
        <v>8</v>
      </c>
      <c r="CX55" s="12">
        <f>MIN('JURADO-1'!AE55,'JURADO-2'!AE55,'JURADO-3'!AE55,'JURADO-4'!AE55,'NO USAR'!AE55)</f>
        <v>6</v>
      </c>
      <c r="CY55" s="12">
        <f>+'JURADO-1'!AE55+'JURADO-2'!AE55+'JURADO-3'!AE55+'JURADO-4'!AE55+'NO USAR'!AE55-CW55-CX55</f>
        <v>15</v>
      </c>
      <c r="CZ55" s="63">
        <f>MAX('JURADO-1'!AF55,'JURADO-2'!AF55,'JURADO-3'!AF55,'JURADO-4'!AF55,'NO USAR'!AF55)</f>
        <v>8</v>
      </c>
      <c r="DA55" s="12">
        <f>MIN('JURADO-1'!AF55,'JURADO-2'!AF55,'JURADO-3'!AF55,'JURADO-4'!AF55,'NO USAR'!AF55)</f>
        <v>7</v>
      </c>
      <c r="DB55" s="11">
        <f>+'JURADO-1'!AF55+'JURADO-2'!AF55+'JURADO-3'!AF55+'JURADO-4'!AF55+'NO USAR'!AF55-CZ55-DA55</f>
        <v>16</v>
      </c>
      <c r="DC55" s="60">
        <f>MAX('JURADO-1'!AG55,'JURADO-2'!AG55,'JURADO-3'!AG55,'JURADO-4'!AG55,'NO USAR'!AG55)</f>
        <v>8</v>
      </c>
      <c r="DD55" s="60">
        <f>MIN('JURADO-1'!AG55,'JURADO-2'!AG55,'JURADO-3'!AG55,'JURADO-4'!AG55,'NO USAR'!AG55)</f>
        <v>7</v>
      </c>
      <c r="DE55" s="60">
        <f>+'JURADO-1'!AG55+'JURADO-2'!AG55+'JURADO-3'!AG55+'JURADO-4'!AG55+'NO USAR'!AG55-DC55-DD55</f>
        <v>16</v>
      </c>
      <c r="DF55" s="60">
        <f>MAX('JURADO-1'!AF55,'JURADO-2'!AF55,'JURADO-3'!AF55,'JURADO-4'!AF55,'NO USAR'!AF55)</f>
        <v>8</v>
      </c>
      <c r="DG55" s="60">
        <f>MIN('JURADO-1'!AF55,'JURADO-2'!AF55,'JURADO-3'!AF55,'JURADO-4'!AF55,'NO USAR'!AF55)</f>
        <v>7</v>
      </c>
      <c r="DH55" s="60">
        <f>+'JURADO-1'!AF55+'JURADO-2'!AF55+'JURADO-3'!AF55+'JURADO-4'!AF55+'NO USAR'!AF55-DF55-DG55</f>
        <v>16</v>
      </c>
      <c r="DI55" s="60">
        <f t="shared" si="18"/>
        <v>126</v>
      </c>
      <c r="DJ55" s="9"/>
      <c r="DK55" s="6">
        <f>MAX('JURADO-1'!AI55,'JURADO-2'!AI55,'JURADO-3'!AI55,'JURADO-4'!AI55,'NO USAR'!AI55)</f>
        <v>8</v>
      </c>
      <c r="DL55" s="12">
        <f>MIN('JURADO-1'!AI55,'JURADO-2'!AI55,'JURADO-3'!AI55,'JURADO-4'!AI55,'NO USAR'!AI55)</f>
        <v>8</v>
      </c>
      <c r="DM55" s="7">
        <f>+'JURADO-1'!AI55+'JURADO-2'!AI55+'JURADO-3'!AI55+'JURADO-4'!AI55+'NO USAR'!AI55-DK55-DL55</f>
        <v>16</v>
      </c>
      <c r="DN55" s="9"/>
      <c r="DO55" s="6">
        <f>MAX('JURADO-1'!AJ55,'JURADO-2'!AJ55,'JURADO-3'!AJ55,'JURADO-4'!AJ55,'NO USAR'!AJ55)</f>
        <v>8</v>
      </c>
      <c r="DP55" s="12">
        <f>MIN('JURADO-1'!AJ55,'JURADO-2'!AJ55,'JURADO-3'!AJ55,'JURADO-4'!AJ55,'NO USAR'!AJ55)</f>
        <v>8</v>
      </c>
      <c r="DQ55" s="7">
        <f>(+'JURADO-1'!AJ55+'JURADO-2'!AJ55+'JURADO-3'!AJ55+'JURADO-4'!AJ55+'NO USAR'!AJ55-DO55-DP55)*0.8</f>
        <v>12.8</v>
      </c>
      <c r="DR55" s="9"/>
      <c r="DS55" s="10"/>
      <c r="DT55" s="91">
        <f t="shared" si="20"/>
        <v>587.4</v>
      </c>
      <c r="DU55" s="82">
        <v>44603</v>
      </c>
      <c r="DV55" s="40" t="s">
        <v>29</v>
      </c>
      <c r="DW55" s="60"/>
      <c r="DX55" s="81"/>
      <c r="DY55" s="60">
        <v>24</v>
      </c>
      <c r="DZ55" s="60">
        <f t="shared" si="21"/>
        <v>12.8</v>
      </c>
    </row>
    <row r="56" spans="1:130" ht="31.5" customHeight="1" thickBot="1">
      <c r="A56" s="78">
        <v>13</v>
      </c>
      <c r="B56" s="22" t="s">
        <v>41</v>
      </c>
      <c r="C56" s="178">
        <f>MAX('JURADO-1'!C56,'JURADO-2'!C56,'JURADO-3'!C56,'JURADO-4'!C56,'NO USAR'!C56)</f>
        <v>8</v>
      </c>
      <c r="D56" s="60">
        <f>MIN('JURADO-1'!C56,'JURADO-2'!C56,'JURADO-3'!C56,'JURADO-4'!C56,'NO USAR'!C56)</f>
        <v>7</v>
      </c>
      <c r="E56" s="60">
        <f>+'JURADO-1'!C56+'JURADO-2'!C56+'JURADO-3'!C56+'JURADO-4'!C56+'NO USAR'!C56-C56-D56</f>
        <v>16</v>
      </c>
      <c r="F56" s="60">
        <f>MAX('JURADO-1'!D56,'JURADO-2'!D56,'JURADO-3'!D56,'JURADO-4'!D56,'NO USAR'!D56)</f>
        <v>9</v>
      </c>
      <c r="G56" s="60">
        <f>MIN('JURADO-1'!D56,'JURADO-2'!D56,'JURADO-3'!D56,'JURADO-4'!D56,'NO USAR'!D56)</f>
        <v>7</v>
      </c>
      <c r="H56" s="60">
        <f>+'JURADO-1'!D56+'JURADO-2'!D56+'JURADO-3'!D56+'JURADO-4'!D56+'NO USAR'!D56-F56-G56</f>
        <v>16</v>
      </c>
      <c r="I56" s="60">
        <f>MAX('JURADO-1'!E56,'JURADO-2'!E56,'JURADO-3'!E56,'JURADO-4'!E56,'NO USAR'!E56)</f>
        <v>9</v>
      </c>
      <c r="J56" s="60">
        <f>MIN('JURADO-1'!E56,'JURADO-2'!E56,'JURADO-3'!E56,'JURADO-4'!E56,'NO USAR'!E56)</f>
        <v>7</v>
      </c>
      <c r="K56" s="60">
        <f>+'JURADO-1'!E56+'JURADO-2'!E56+'JURADO-3'!E56+'JURADO-4'!E56+'NO USAR'!E56-I56-J56</f>
        <v>16</v>
      </c>
      <c r="L56" s="60">
        <f>MAX('JURADO-1'!F56,'JURADO-2'!F56,'JURADO-3'!F56,'JURADO-4'!F56,'NO USAR'!F56)</f>
        <v>9</v>
      </c>
      <c r="M56" s="60">
        <f>MIN('JURADO-1'!F56,'JURADO-2'!F56,'JURADO-3'!F56,'JURADO-4'!F56,'NO USAR'!F56)</f>
        <v>6</v>
      </c>
      <c r="N56" s="60">
        <f>+'JURADO-1'!F56+'JURADO-2'!F56+'JURADO-3'!F56+'JURADO-4'!F56+'NO USAR'!F56-L56-M56</f>
        <v>15</v>
      </c>
      <c r="O56" s="60">
        <f t="shared" si="11"/>
        <v>88.199999999999989</v>
      </c>
      <c r="P56" s="124"/>
      <c r="Q56" s="6">
        <f>MAX('JURADO-1'!G56,'JURADO-2'!G56,'JURADO-3'!G56,'JURADO-4'!G56,'NO USAR'!G56)</f>
        <v>8</v>
      </c>
      <c r="R56" s="12">
        <f>MIN('JURADO-1'!G56,'JURADO-2'!G56,'JURADO-3'!G56,'JURADO-4'!G56,'NO USAR'!G56)</f>
        <v>6</v>
      </c>
      <c r="S56" s="12">
        <f>+'JURADO-1'!G56+'JURADO-2'!G56+'JURADO-3'!G56+'JURADO-4'!G56+'NO USAR'!G56-Q56-R56</f>
        <v>15</v>
      </c>
      <c r="T56" s="63">
        <f>MAX('JURADO-1'!H56,'JURADO-2'!H56,'JURADO-3'!H56,'JURADO-4'!H56,'NO USAR'!H56)</f>
        <v>8</v>
      </c>
      <c r="U56" s="12">
        <f>MIN('JURADO-1'!H56,'JURADO-2'!H56,'JURADO-3'!H56,'JURADO-4'!H56,'NO USAR'!H56)</f>
        <v>7</v>
      </c>
      <c r="V56" s="11">
        <f>+'JURADO-1'!H56+'JURADO-2'!H56+'JURADO-3'!H56+'JURADO-4'!H56+'NO USAR'!H56-T56-U56</f>
        <v>16</v>
      </c>
      <c r="W56" s="60">
        <f>MAX('JURADO-1'!I56,'JURADO-2'!I56,'JURADO-3'!I56,'JURADO-4'!I56,'NO USAR'!I56)</f>
        <v>9</v>
      </c>
      <c r="X56" s="60">
        <f>MIN('JURADO-1'!I56,'JURADO-2'!I56,'JURADO-3'!I56,'JURADO-4'!I56,'NO USAR'!I56)</f>
        <v>7</v>
      </c>
      <c r="Y56" s="60">
        <f>+'JURADO-1'!I56+'JURADO-2'!I56+'JURADO-3'!I56+'JURADO-4'!I56+'NO USAR'!I56-W56-X56</f>
        <v>15</v>
      </c>
      <c r="Z56" s="60">
        <f>MAX('JURADO-1'!J56,'JURADO-2'!J56,'JURADO-3'!J56,'JURADO-4'!J56,'NO USAR'!J56)</f>
        <v>9</v>
      </c>
      <c r="AA56" s="60">
        <f>MIN('JURADO-1'!J56,'JURADO-2'!J56,'JURADO-3'!J56,'JURADO-4'!J56,'NO USAR'!J56)</f>
        <v>6</v>
      </c>
      <c r="AB56" s="60">
        <f>+'JURADO-1'!J56+'JURADO-2'!J56+'JURADO-3'!J56+'JURADO-4'!J56+'NO USAR'!J56-Z56-AA56</f>
        <v>15</v>
      </c>
      <c r="AC56" s="60">
        <f t="shared" si="12"/>
        <v>109.8</v>
      </c>
      <c r="AD56" s="59"/>
      <c r="AE56" s="6">
        <f>MAX('JURADO-1'!K56,'JURADO-2'!K56,'JURADO-3'!K56,'JURADO-4'!K56,'NO USAR'!K56)</f>
        <v>9</v>
      </c>
      <c r="AF56" s="12">
        <f>MIN('JURADO-1'!K56,'JURADO-2'!K56,'JURADO-3'!K56,'JURADO-4'!K56,'NO USAR'!K56)</f>
        <v>7</v>
      </c>
      <c r="AG56" s="12">
        <f>+'JURADO-1'!K56+'JURADO-2'!K56+'JURADO-3'!K56+'JURADO-4'!K56+'NO USAR'!K56-AE56-AF56</f>
        <v>16</v>
      </c>
      <c r="AH56" s="63">
        <f>MAX('JURADO-1'!L56,'JURADO-2'!L56,'JURADO-3'!L56,'JURADO-4'!L56,'NO USAR'!L56)</f>
        <v>8</v>
      </c>
      <c r="AI56" s="12">
        <f>MIN('JURADO-1'!L56,'JURADO-2'!L56,'JURADO-3'!L56,'JURADO-4'!L56,'NO USAR'!L56)</f>
        <v>7</v>
      </c>
      <c r="AJ56" s="11">
        <f>+'JURADO-1'!L56+'JURADO-2'!L56+'JURADO-3'!L56+'JURADO-4'!L56+'NO USAR'!L56-AH56-AI56</f>
        <v>16</v>
      </c>
      <c r="AK56" s="60">
        <f>MAX('JURADO-1'!M56,'JURADO-2'!M56,'JURADO-3'!M56,'JURADO-4'!M56,'NO USAR'!M56)</f>
        <v>9</v>
      </c>
      <c r="AL56" s="60">
        <f>MIN('JURADO-1'!M56,'JURADO-2'!M56,'JURADO-3'!M56,'JURADO-4'!M56,'NO USAR'!M56)</f>
        <v>7</v>
      </c>
      <c r="AM56" s="60">
        <f>+'JURADO-1'!M56+'JURADO-2'!M56+'JURADO-3'!M56+'JURADO-4'!M56+'NO USAR'!M56-AK56-AL56</f>
        <v>15</v>
      </c>
      <c r="AN56" s="60">
        <f>MAX('JURADO-1'!N56,'JURADO-2'!N56,'JURADO-3'!N56,'JURADO-4'!N56,'NO USAR'!N56)</f>
        <v>9</v>
      </c>
      <c r="AO56" s="60">
        <f>MIN('JURADO-1'!N56,'JURADO-2'!N56,'JURADO-3'!N56,'JURADO-4'!N56,'NO USAR'!N56)</f>
        <v>6</v>
      </c>
      <c r="AP56" s="60">
        <f>+'JURADO-1'!N56+'JURADO-2'!N56+'JURADO-3'!N56+'JURADO-4'!N56+'NO USAR'!P56-AN56-AO56</f>
        <v>16</v>
      </c>
      <c r="AQ56" s="60">
        <f t="shared" si="13"/>
        <v>113.4</v>
      </c>
      <c r="AR56" s="59"/>
      <c r="AS56" s="6">
        <f>MAX('JURADO-1'!O56,'JURADO-2'!O56,'JURADO-3'!O56,'JURADO-4'!O56,'NO USAR'!O56)</f>
        <v>8</v>
      </c>
      <c r="AT56" s="12">
        <f>MIN('JURADO-1'!O56,'JURADO-2'!O56,'JURADO-3'!O56,'JURADO-4'!O56,'NO USAR'!O56)</f>
        <v>7</v>
      </c>
      <c r="AU56" s="12">
        <f>+'JURADO-1'!O56+'JURADO-2'!O56+'JURADO-3'!O56+'JURADO-4'!O56+'NO USAR'!O56-AS56-AT56</f>
        <v>15</v>
      </c>
      <c r="AV56" s="63">
        <f>MAX('JURADO-1'!P56,'JURADO-2'!P56,'JURADO-3'!P56,'JURADO-4'!P56,'NO USAR'!P56)</f>
        <v>8</v>
      </c>
      <c r="AW56" s="12">
        <f>MIN('JURADO-1'!P56,'JURADO-2'!P56,'JURADO-3'!P56,'JURADO-4'!P56,'NO USAR'!P56)</f>
        <v>7</v>
      </c>
      <c r="AX56" s="11">
        <f>+'JURADO-1'!P56+'JURADO-2'!P56+'JURADO-3'!P56+'JURADO-4'!P56+'NO USAR'!P56-AV56-AW56</f>
        <v>15</v>
      </c>
      <c r="AY56" s="60">
        <f>MAX('JURADO-1'!Q56,'JURADO-2'!Q56,'JURADO-3'!Q56,'JURADO-4'!Q56,'NO USAR'!Q56)</f>
        <v>9</v>
      </c>
      <c r="AZ56" s="60">
        <f>MIN('JURADO-1'!Q56,'JURADO-2'!Q56,'JURADO-3'!Q56,'JURADO-4'!Q56,'NO USAR'!Q56)</f>
        <v>7</v>
      </c>
      <c r="BA56" s="60">
        <f>+'JURADO-1'!Q56+'JURADO-2'!Q56+'JURADO-3'!Q56+'JURADO-4'!Q56+'NO USAR'!Q56-AY56-AZ56</f>
        <v>16</v>
      </c>
      <c r="BB56" s="60">
        <f>MAX('JURADO-1'!R56,'JURADO-2'!R56,'JURADO-3'!R56,'JURADO-4'!R56,'NO USAR'!R56)</f>
        <v>9</v>
      </c>
      <c r="BC56" s="60">
        <f>MIN('JURADO-1'!R56,'JURADO-2'!R56,'JURADO-3'!R56,'JURADO-4'!R56,'NO USAR'!R56)</f>
        <v>6</v>
      </c>
      <c r="BD56" s="60">
        <f>+'JURADO-1'!R56+'JURADO-2'!R56+'JURADO-3'!R56+'JURADO-4'!R56+'NO USAR'!R56-BB56-BC56</f>
        <v>15</v>
      </c>
      <c r="BE56" s="60">
        <f t="shared" si="14"/>
        <v>42.699999999999996</v>
      </c>
      <c r="BF56" s="9"/>
      <c r="BG56" s="60">
        <f>MAX('JURADO-1'!S56,'JURADO-2'!S56,'JURADO-3'!S56,'JURADO-4'!S56,'NO USAR'!S56)</f>
        <v>8</v>
      </c>
      <c r="BH56" s="60">
        <f>MIN('JURADO-1'!S56,'JURADO-2'!S56,'JURADO-3'!S56,'JURADO-4'!S56,'NO USAR'!S56)</f>
        <v>7</v>
      </c>
      <c r="BI56" s="60">
        <f>+'JURADO-1'!S56+'JURADO-2'!S56+'JURADO-3'!S56+'JURADO-4'!S56+'NO USAR'!S56-BG56-BH56</f>
        <v>16</v>
      </c>
      <c r="BJ56" s="60">
        <f>MAX('JURADO-1'!T56,'JURADO-2'!T56,'JURADO-3'!T56,'JURADO-4'!T56,'NO USAR'!T56)</f>
        <v>8</v>
      </c>
      <c r="BK56" s="60">
        <f>MIN('JURADO-1'!T56,'JURADO-2'!T56,'JURADO-3'!T56,'JURADO-4'!T56,'NO USAR'!T56)</f>
        <v>7</v>
      </c>
      <c r="BL56" s="60">
        <f>+'JURADO-1'!T56+'JURADO-2'!T56+'JURADO-3'!T56+'JURADO-4'!T56+'NO USAR'!T56-BJ56-BK56</f>
        <v>15</v>
      </c>
      <c r="BM56" s="60">
        <f>MAX('JURADO-1'!U56,'JURADO-2'!U56,'JURADO-3'!U56,'JURADO-4'!U56,'NO USAR'!U56)</f>
        <v>9</v>
      </c>
      <c r="BN56" s="60">
        <f>MIN('JURADO-1'!U56,'JURADO-2'!U56,'JURADO-3'!U56,'JURADO-4'!U56,'NO USAR'!U56)</f>
        <v>7</v>
      </c>
      <c r="BO56" s="60">
        <f>+'JURADO-1'!U56+'JURADO-2'!U56+'JURADO-3'!U56+'JURADO-4'!U56+'NO USAR'!U56-BM56-BN56</f>
        <v>16</v>
      </c>
      <c r="BP56" s="60">
        <f>MAX('JURADO-1'!V56,'JURADO-2'!V56,'JURADO-3'!V56,'JURADO-4'!V56,'NO USAR'!V56)</f>
        <v>9</v>
      </c>
      <c r="BQ56" s="60">
        <f>MIN('JURADO-1'!V56,'JURADO-2'!V56,'JURADO-3'!V56,'JURADO-4'!V56,'NO USAR'!V56)</f>
        <v>6</v>
      </c>
      <c r="BR56" s="60">
        <f>+'JURADO-1'!V56+'JURADO-2'!V56+'JURADO-3'!V56+'JURADO-4'!V56+'NO USAR'!V56-BP56-BQ56</f>
        <v>14</v>
      </c>
      <c r="BS56" s="60">
        <f t="shared" si="15"/>
        <v>24.400000000000002</v>
      </c>
      <c r="BT56" s="9"/>
      <c r="BU56" s="6">
        <f>MAX('JURADO-1'!W56,'JURADO-2'!W56,'JURADO-3'!W56,'JURADO-4'!W56,'NO USAR'!W56)</f>
        <v>8</v>
      </c>
      <c r="BV56" s="12">
        <f>MIN('JURADO-1'!W56,'JURADO-2'!W56,'JURADO-3'!W56,'JURADO-4'!W56,'NO USAR'!W56)</f>
        <v>8</v>
      </c>
      <c r="BW56" s="12">
        <f>+'JURADO-1'!W56+'JURADO-2'!W56+'JURADO-3'!W56+'JURADO-4'!W56+'NO USAR'!W56-BU56-BV56</f>
        <v>16</v>
      </c>
      <c r="BX56" s="63">
        <f>MAX('JURADO-1'!X56,'JURADO-2'!X56,'JURADO-3'!X56,'JURADO-4'!X56,'NO USAR'!X56)</f>
        <v>8</v>
      </c>
      <c r="BY56" s="12">
        <f>MIN('JURADO-1'!X56,'JURADO-2'!X56,'JURADO-3'!X56,'JURADO-4'!X56,'NO USAR'!X56)</f>
        <v>7</v>
      </c>
      <c r="BZ56" s="11">
        <f>+'JURADO-1'!X56+'JURADO-2'!X56+'JURADO-3'!X56+'JURADO-4'!X56+'NO USAR'!X56-BX56-BY56</f>
        <v>15</v>
      </c>
      <c r="CA56" s="60">
        <f>MAX('JURADO-1'!Y56,'JURADO-2'!Y56,'JURADO-3'!Y56,'JURADO-4'!Y56,'NO USAR'!Y56)</f>
        <v>9</v>
      </c>
      <c r="CB56" s="60">
        <f>MIN('JURADO-1'!Y56,'JURADO-2'!Y56,'JURADO-3'!Y56,'JURADO-4'!Y56,'NO USAR'!Y56)</f>
        <v>7</v>
      </c>
      <c r="CC56" s="60">
        <f>+'JURADO-1'!Y56+'JURADO-2'!Y56+'JURADO-3'!Y56+'JURADO-4'!Y56+'NO USAR'!Y56-CA56-CB56</f>
        <v>16</v>
      </c>
      <c r="CD56" s="60">
        <f>MAX('JURADO-1'!Z56,'JURADO-2'!Z56,'JURADO-3'!Z56,'JURADO-4'!Z56,'NO USAR'!Z56)</f>
        <v>9</v>
      </c>
      <c r="CE56" s="60">
        <f>MIN('JURADO-1'!Z56,'JURADO-2'!Z56,'JURADO-3'!Z56,'JURADO-4'!Z56,'NO USAR'!Z56)</f>
        <v>6</v>
      </c>
      <c r="CF56" s="60">
        <f>+'JURADO-1'!Z56+'JURADO-2'!Z56+'JURADO-3'!Z56+'JURADO-4'!Z56+'NO USAR'!Z56-CD56-CE56</f>
        <v>16</v>
      </c>
      <c r="CG56" s="60">
        <f t="shared" si="16"/>
        <v>44.099999999999994</v>
      </c>
      <c r="CH56" s="9"/>
      <c r="CI56" s="60">
        <f>MAX('JURADO-1'!AA56,'JURADO-2'!AA56,'JURADO-3'!AA56,'JURADO-4'!AA56,'NO USAR'!AA56)</f>
        <v>8</v>
      </c>
      <c r="CJ56" s="60">
        <f>MIN('JURADO-1'!AA56,'JURADO-2'!AA56,'JURADO-3'!AA56,'JURADO-4'!AA56,'NO USAR'!AA56)</f>
        <v>7</v>
      </c>
      <c r="CK56" s="60">
        <f>+'JURADO-1'!AA56+'JURADO-2'!AA56+'JURADO-3'!AA56+'JURADO-4'!AA56+'NO USAR'!AA56-CI56-CJ56</f>
        <v>16</v>
      </c>
      <c r="CL56" s="60">
        <f>MAX('JURADO-1'!AB56,'JURADO-2'!AB56,'JURADO-3'!AB56,'JURADO-4'!AB56,'NO USAR'!AB56)</f>
        <v>8</v>
      </c>
      <c r="CM56" s="60">
        <f>MIN('JURADO-1'!AB56,'JURADO-2'!AB56,'JURADO-3'!AB56,'JURADO-4'!AB56,'NO USAR'!AB56)</f>
        <v>7</v>
      </c>
      <c r="CN56" s="60">
        <f>+'JURADO-1'!AB56+'JURADO-2'!AB56+'JURADO-3'!AB56+'JURADO-4'!AB56+'NO USAR'!AB56-CL56-CM56</f>
        <v>15</v>
      </c>
      <c r="CO56" s="60">
        <f>MAX('JURADO-1'!AC56,'JURADO-2'!AC56,'JURADO-3'!AC56,'JURADO-4'!AC56,'NO USAR'!AC56)</f>
        <v>9</v>
      </c>
      <c r="CP56" s="60">
        <f>MIN('JURADO-1'!AC56,'JURADO-2'!AC56,'JURADO-3'!AC56,'JURADO-4'!AC56,'NO USAR'!AC56)</f>
        <v>7</v>
      </c>
      <c r="CQ56" s="60">
        <f>+'JURADO-1'!AC56+'JURADO-2'!AC56+'JURADO-3'!AC56+'JURADO-4'!AC56+'NO USAR'!AC56-CO56-CP56</f>
        <v>16</v>
      </c>
      <c r="CR56" s="60">
        <f>MAX('JURADO-1'!AD56,'JURADO-2'!AD56,'JURADO-3'!AD56,'JURADO-4'!AD56,'NO USAR'!AD56)</f>
        <v>9</v>
      </c>
      <c r="CS56" s="60">
        <f>MIN('JURADO-1'!AD56,'JURADO-2'!AD56,'JURADO-3'!AD56,'JURADO-4'!AD56,'NO USAR'!AD56)</f>
        <v>6</v>
      </c>
      <c r="CT56" s="60">
        <f>+'JURADO-1'!AD56+'JURADO-2'!AD56+'JURADO-3'!AD56+'JURADO-4'!AD56+'NO USAR'!AD56-CR56-CS56</f>
        <v>14</v>
      </c>
      <c r="CU56" s="60">
        <f t="shared" si="17"/>
        <v>24.400000000000002</v>
      </c>
      <c r="CV56" s="9"/>
      <c r="CW56" s="6">
        <f>MAX('JURADO-1'!AE56,'JURADO-2'!AE56,'JURADO-3'!AE56,'JURADO-4'!AE56,'NO USAR'!AE56)</f>
        <v>9</v>
      </c>
      <c r="CX56" s="12">
        <f>MIN('JURADO-1'!AE56,'JURADO-2'!AE56,'JURADO-3'!AE56,'JURADO-4'!AE56,'NO USAR'!AE56)</f>
        <v>7</v>
      </c>
      <c r="CY56" s="12">
        <f>+'JURADO-1'!AE56+'JURADO-2'!AE56+'JURADO-3'!AE56+'JURADO-4'!AE56+'NO USAR'!AE56-CW56-CX56</f>
        <v>17</v>
      </c>
      <c r="CZ56" s="63">
        <f>MAX('JURADO-1'!AF56,'JURADO-2'!AF56,'JURADO-3'!AF56,'JURADO-4'!AF56,'NO USAR'!AF56)</f>
        <v>9</v>
      </c>
      <c r="DA56" s="12">
        <f>MIN('JURADO-1'!AF56,'JURADO-2'!AF56,'JURADO-3'!AF56,'JURADO-4'!AF56,'NO USAR'!AF56)</f>
        <v>7</v>
      </c>
      <c r="DB56" s="11">
        <f>+'JURADO-1'!AF56+'JURADO-2'!AF56+'JURADO-3'!AF56+'JURADO-4'!AF56+'NO USAR'!AF56-CZ56-DA56</f>
        <v>17</v>
      </c>
      <c r="DC56" s="60">
        <f>MAX('JURADO-1'!AG56,'JURADO-2'!AG56,'JURADO-3'!AG56,'JURADO-4'!AG56,'NO USAR'!AG56)</f>
        <v>9</v>
      </c>
      <c r="DD56" s="60">
        <f>MIN('JURADO-1'!AG56,'JURADO-2'!AG56,'JURADO-3'!AG56,'JURADO-4'!AG56,'NO USAR'!AG56)</f>
        <v>7</v>
      </c>
      <c r="DE56" s="60">
        <f>+'JURADO-1'!AG56+'JURADO-2'!AG56+'JURADO-3'!AG56+'JURADO-4'!AG56+'NO USAR'!AG56-DC56-DD56</f>
        <v>15</v>
      </c>
      <c r="DF56" s="60">
        <f>MAX('JURADO-1'!AF56,'JURADO-2'!AF56,'JURADO-3'!AF56,'JURADO-4'!AF56,'NO USAR'!AF56)</f>
        <v>9</v>
      </c>
      <c r="DG56" s="60">
        <f>MIN('JURADO-1'!AF56,'JURADO-2'!AF56,'JURADO-3'!AF56,'JURADO-4'!AF56,'NO USAR'!AF56)</f>
        <v>7</v>
      </c>
      <c r="DH56" s="60">
        <f>+'JURADO-1'!AF56+'JURADO-2'!AF56+'JURADO-3'!AF56+'JURADO-4'!AF56+'NO USAR'!AF56-DF56-DG56</f>
        <v>17</v>
      </c>
      <c r="DI56" s="60">
        <f t="shared" si="18"/>
        <v>132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8</v>
      </c>
      <c r="DP56" s="12">
        <f>MIN('JURADO-1'!AJ56,'JURADO-2'!AJ56,'JURADO-3'!AJ56,'JURADO-4'!AJ56,'NO USAR'!AJ56)</f>
        <v>6</v>
      </c>
      <c r="DQ56" s="7">
        <f>(+'JURADO-1'!AJ56+'JURADO-2'!AJ56+'JURADO-3'!AJ56+'JURADO-4'!AJ56+'NO USAR'!AJ56-DO56-DP56)*0.8</f>
        <v>12.8</v>
      </c>
      <c r="DR56" s="9"/>
      <c r="DS56" s="10"/>
      <c r="DT56" s="91">
        <f t="shared" si="20"/>
        <v>591.79999999999984</v>
      </c>
      <c r="DU56" s="82">
        <v>44604</v>
      </c>
      <c r="DV56" s="40" t="s">
        <v>42</v>
      </c>
      <c r="DW56" s="60"/>
      <c r="DX56" s="81"/>
      <c r="DY56" s="60">
        <f t="shared" si="19"/>
        <v>0</v>
      </c>
      <c r="DZ56" s="60">
        <f t="shared" si="21"/>
        <v>12.8</v>
      </c>
    </row>
    <row r="57" spans="1:130" ht="31.5" customHeight="1" thickBot="1">
      <c r="A57" s="79">
        <v>14</v>
      </c>
      <c r="B57" s="22" t="s">
        <v>43</v>
      </c>
      <c r="C57" s="178">
        <f>MAX('JURADO-1'!C57,'JURADO-2'!C57,'JURADO-3'!C57,'JURADO-4'!C57,'NO USAR'!C57)</f>
        <v>7</v>
      </c>
      <c r="D57" s="60">
        <f>MIN('JURADO-1'!C57,'JURADO-2'!C57,'JURADO-3'!C57,'JURADO-4'!C57,'NO USAR'!C57)</f>
        <v>6</v>
      </c>
      <c r="E57" s="60">
        <f>+'JURADO-1'!C57+'JURADO-2'!C57+'JURADO-3'!C57+'JURADO-4'!C57+'NO USAR'!C57-C57-D57</f>
        <v>14</v>
      </c>
      <c r="F57" s="60">
        <f>MAX('JURADO-1'!D57,'JURADO-2'!D57,'JURADO-3'!D57,'JURADO-4'!D57,'NO USAR'!D57)</f>
        <v>8</v>
      </c>
      <c r="G57" s="60">
        <f>MIN('JURADO-1'!D57,'JURADO-2'!D57,'JURADO-3'!D57,'JURADO-4'!D57,'NO USAR'!D57)</f>
        <v>5</v>
      </c>
      <c r="H57" s="60">
        <f>+'JURADO-1'!D57+'JURADO-2'!D57+'JURADO-3'!D57+'JURADO-4'!D57+'NO USAR'!D57-F57-G57</f>
        <v>13</v>
      </c>
      <c r="I57" s="60">
        <f>MAX('JURADO-1'!E57,'JURADO-2'!E57,'JURADO-3'!E57,'JURADO-4'!E57,'NO USAR'!E57)</f>
        <v>8</v>
      </c>
      <c r="J57" s="60">
        <f>MIN('JURADO-1'!E57,'JURADO-2'!E57,'JURADO-3'!E57,'JURADO-4'!E57,'NO USAR'!E57)</f>
        <v>5</v>
      </c>
      <c r="K57" s="60">
        <f>+'JURADO-1'!E57+'JURADO-2'!E57+'JURADO-3'!E57+'JURADO-4'!E57+'NO USAR'!E57-I57-J57</f>
        <v>14</v>
      </c>
      <c r="L57" s="60">
        <f>MAX('JURADO-1'!F57,'JURADO-2'!F57,'JURADO-3'!F57,'JURADO-4'!F57,'NO USAR'!F57)</f>
        <v>9</v>
      </c>
      <c r="M57" s="60">
        <f>MIN('JURADO-1'!F57,'JURADO-2'!F57,'JURADO-3'!F57,'JURADO-4'!F57,'NO USAR'!F57)</f>
        <v>6</v>
      </c>
      <c r="N57" s="60">
        <f>+'JURADO-1'!F57+'JURADO-2'!F57+'JURADO-3'!F57+'JURADO-4'!F57+'NO USAR'!F57-L57-M57</f>
        <v>15</v>
      </c>
      <c r="O57" s="60">
        <f t="shared" si="11"/>
        <v>78.399999999999991</v>
      </c>
      <c r="P57" s="124"/>
      <c r="Q57" s="6">
        <f>MAX('JURADO-1'!G57,'JURADO-2'!G57,'JURADO-3'!G57,'JURADO-4'!G57,'NO USAR'!G57)</f>
        <v>7</v>
      </c>
      <c r="R57" s="12">
        <f>MIN('JURADO-1'!G57,'JURADO-2'!G57,'JURADO-3'!G57,'JURADO-4'!G57,'NO USAR'!G57)</f>
        <v>6</v>
      </c>
      <c r="S57" s="12">
        <f>+'JURADO-1'!G57+'JURADO-2'!G57+'JURADO-3'!G57+'JURADO-4'!G57+'NO USAR'!G57-Q57-R57</f>
        <v>13</v>
      </c>
      <c r="T57" s="63">
        <f>MAX('JURADO-1'!H57,'JURADO-2'!H57,'JURADO-3'!H57,'JURADO-4'!H57,'NO USAR'!H57)</f>
        <v>7</v>
      </c>
      <c r="U57" s="12">
        <f>MIN('JURADO-1'!H57,'JURADO-2'!H57,'JURADO-3'!H57,'JURADO-4'!H57,'NO USAR'!H57)</f>
        <v>6</v>
      </c>
      <c r="V57" s="11">
        <f>+'JURADO-1'!H57+'JURADO-2'!H57+'JURADO-3'!H57+'JURADO-4'!H57+'NO USAR'!H57-T57-U57</f>
        <v>14</v>
      </c>
      <c r="W57" s="60">
        <f>MAX('JURADO-1'!I57,'JURADO-2'!I57,'JURADO-3'!I57,'JURADO-4'!I57,'NO USAR'!I57)</f>
        <v>8</v>
      </c>
      <c r="X57" s="60">
        <f>MIN('JURADO-1'!I57,'JURADO-2'!I57,'JURADO-3'!I57,'JURADO-4'!I57,'NO USAR'!I57)</f>
        <v>5</v>
      </c>
      <c r="Y57" s="60">
        <f>+'JURADO-1'!I57+'JURADO-2'!I57+'JURADO-3'!I57+'JURADO-4'!I57+'NO USAR'!I57-W57-X57</f>
        <v>14</v>
      </c>
      <c r="Z57" s="60">
        <f>MAX('JURADO-1'!J57,'JURADO-2'!J57,'JURADO-3'!J57,'JURADO-4'!J57,'NO USAR'!J57)</f>
        <v>7</v>
      </c>
      <c r="AA57" s="60">
        <f>MIN('JURADO-1'!J57,'JURADO-2'!J57,'JURADO-3'!J57,'JURADO-4'!J57,'NO USAR'!J57)</f>
        <v>5</v>
      </c>
      <c r="AB57" s="60">
        <f>+'JURADO-1'!J57+'JURADO-2'!J57+'JURADO-3'!J57+'JURADO-4'!J57+'NO USAR'!J57-Z57-AA57</f>
        <v>14</v>
      </c>
      <c r="AC57" s="60">
        <f t="shared" si="12"/>
        <v>99</v>
      </c>
      <c r="AD57" s="59"/>
      <c r="AE57" s="6">
        <f>MAX('JURADO-1'!K57,'JURADO-2'!K57,'JURADO-3'!K57,'JURADO-4'!K57,'NO USAR'!K57)</f>
        <v>8</v>
      </c>
      <c r="AF57" s="12">
        <f>MIN('JURADO-1'!K57,'JURADO-2'!K57,'JURADO-3'!K57,'JURADO-4'!K57,'NO USAR'!K57)</f>
        <v>6</v>
      </c>
      <c r="AG57" s="12">
        <f>+'JURADO-1'!K57+'JURADO-2'!K57+'JURADO-3'!K57+'JURADO-4'!K57+'NO USAR'!K57-AE57-AF57</f>
        <v>13</v>
      </c>
      <c r="AH57" s="63">
        <f>MAX('JURADO-1'!L57,'JURADO-2'!L57,'JURADO-3'!L57,'JURADO-4'!L57,'NO USAR'!L57)</f>
        <v>7</v>
      </c>
      <c r="AI57" s="12">
        <f>MIN('JURADO-1'!L57,'JURADO-2'!L57,'JURADO-3'!L57,'JURADO-4'!L57,'NO USAR'!L57)</f>
        <v>6</v>
      </c>
      <c r="AJ57" s="11">
        <f>+'JURADO-1'!L57+'JURADO-2'!L57+'JURADO-3'!L57+'JURADO-4'!L57+'NO USAR'!L57-AH57-AI57</f>
        <v>14</v>
      </c>
      <c r="AK57" s="60">
        <f>MAX('JURADO-1'!M57,'JURADO-2'!M57,'JURADO-3'!M57,'JURADO-4'!M57,'NO USAR'!M57)</f>
        <v>8</v>
      </c>
      <c r="AL57" s="60">
        <f>MIN('JURADO-1'!M57,'JURADO-2'!M57,'JURADO-3'!M57,'JURADO-4'!M57,'NO USAR'!M57)</f>
        <v>5</v>
      </c>
      <c r="AM57" s="60">
        <f>+'JURADO-1'!M57+'JURADO-2'!M57+'JURADO-3'!M57+'JURADO-4'!M57+'NO USAR'!M57-AK57-AL57</f>
        <v>14</v>
      </c>
      <c r="AN57" s="60">
        <f>MAX('JURADO-1'!N57,'JURADO-2'!N57,'JURADO-3'!N57,'JURADO-4'!N57,'NO USAR'!N57)</f>
        <v>7</v>
      </c>
      <c r="AO57" s="60">
        <f>MIN('JURADO-1'!N57,'JURADO-2'!N57,'JURADO-3'!N57,'JURADO-4'!N57,'NO USAR'!N57)</f>
        <v>5</v>
      </c>
      <c r="AP57" s="60">
        <f>+'JURADO-1'!N57+'JURADO-2'!N57+'JURADO-3'!N57+'JURADO-4'!N57+'NO USAR'!P57-AN57-AO57</f>
        <v>14</v>
      </c>
      <c r="AQ57" s="60">
        <f t="shared" si="13"/>
        <v>99</v>
      </c>
      <c r="AR57" s="59"/>
      <c r="AS57" s="6">
        <f>MAX('JURADO-1'!O57,'JURADO-2'!O57,'JURADO-3'!O57,'JURADO-4'!O57,'NO USAR'!O57)</f>
        <v>6</v>
      </c>
      <c r="AT57" s="12">
        <f>MIN('JURADO-1'!O57,'JURADO-2'!O57,'JURADO-3'!O57,'JURADO-4'!O57,'NO USAR'!O57)</f>
        <v>5</v>
      </c>
      <c r="AU57" s="12">
        <f>+'JURADO-1'!O57+'JURADO-2'!O57+'JURADO-3'!O57+'JURADO-4'!O57+'NO USAR'!O57-AS57-AT57</f>
        <v>11</v>
      </c>
      <c r="AV57" s="63">
        <f>MAX('JURADO-1'!P57,'JURADO-2'!P57,'JURADO-3'!P57,'JURADO-4'!P57,'NO USAR'!P57)</f>
        <v>6</v>
      </c>
      <c r="AW57" s="12">
        <f>MIN('JURADO-1'!P57,'JURADO-2'!P57,'JURADO-3'!P57,'JURADO-4'!P57,'NO USAR'!P57)</f>
        <v>5</v>
      </c>
      <c r="AX57" s="11">
        <f>+'JURADO-1'!P57+'JURADO-2'!P57+'JURADO-3'!P57+'JURADO-4'!P57+'NO USAR'!P57-AV57-AW57</f>
        <v>12</v>
      </c>
      <c r="AY57" s="60">
        <f>MAX('JURADO-1'!Q57,'JURADO-2'!Q57,'JURADO-3'!Q57,'JURADO-4'!Q57,'NO USAR'!Q57)</f>
        <v>8</v>
      </c>
      <c r="AZ57" s="60">
        <f>MIN('JURADO-1'!Q57,'JURADO-2'!Q57,'JURADO-3'!Q57,'JURADO-4'!Q57,'NO USAR'!Q57)</f>
        <v>5</v>
      </c>
      <c r="BA57" s="60">
        <f>+'JURADO-1'!Q57+'JURADO-2'!Q57+'JURADO-3'!Q57+'JURADO-4'!Q57+'NO USAR'!Q57-AY57-AZ57</f>
        <v>14</v>
      </c>
      <c r="BB57" s="60">
        <f>MAX('JURADO-1'!R57,'JURADO-2'!R57,'JURADO-3'!R57,'JURADO-4'!R57,'NO USAR'!R57)</f>
        <v>8</v>
      </c>
      <c r="BC57" s="60">
        <f>MIN('JURADO-1'!R57,'JURADO-2'!R57,'JURADO-3'!R57,'JURADO-4'!R57,'NO USAR'!R57)</f>
        <v>5</v>
      </c>
      <c r="BD57" s="60">
        <f>+'JURADO-1'!R57+'JURADO-2'!R57+'JURADO-3'!R57+'JURADO-4'!R57+'NO USAR'!R57-BB57-BC57</f>
        <v>13</v>
      </c>
      <c r="BE57" s="60">
        <f t="shared" si="14"/>
        <v>35</v>
      </c>
      <c r="BF57" s="9"/>
      <c r="BG57" s="60">
        <f>MAX('JURADO-1'!S57,'JURADO-2'!S57,'JURADO-3'!S57,'JURADO-4'!S57,'NO USAR'!S57)</f>
        <v>6</v>
      </c>
      <c r="BH57" s="60">
        <f>MIN('JURADO-1'!S57,'JURADO-2'!S57,'JURADO-3'!S57,'JURADO-4'!S57,'NO USAR'!S57)</f>
        <v>5</v>
      </c>
      <c r="BI57" s="60">
        <f>+'JURADO-1'!S57+'JURADO-2'!S57+'JURADO-3'!S57+'JURADO-4'!S57+'NO USAR'!S57-BG57-BH57</f>
        <v>12</v>
      </c>
      <c r="BJ57" s="60">
        <f>MAX('JURADO-1'!T57,'JURADO-2'!T57,'JURADO-3'!T57,'JURADO-4'!T57,'NO USAR'!T57)</f>
        <v>6</v>
      </c>
      <c r="BK57" s="60">
        <f>MIN('JURADO-1'!T57,'JURADO-2'!T57,'JURADO-3'!T57,'JURADO-4'!T57,'NO USAR'!T57)</f>
        <v>6</v>
      </c>
      <c r="BL57" s="60">
        <f>+'JURADO-1'!T57+'JURADO-2'!T57+'JURADO-3'!T57+'JURADO-4'!T57+'NO USAR'!T57-BJ57-BK57</f>
        <v>12</v>
      </c>
      <c r="BM57" s="60">
        <f>MAX('JURADO-1'!U57,'JURADO-2'!U57,'JURADO-3'!U57,'JURADO-4'!U57,'NO USAR'!U57)</f>
        <v>8</v>
      </c>
      <c r="BN57" s="60">
        <f>MIN('JURADO-1'!U57,'JURADO-2'!U57,'JURADO-3'!U57,'JURADO-4'!U57,'NO USAR'!U57)</f>
        <v>5</v>
      </c>
      <c r="BO57" s="60">
        <f>+'JURADO-1'!U57+'JURADO-2'!U57+'JURADO-3'!U57+'JURADO-4'!U57+'NO USAR'!U57-BM57-BN57</f>
        <v>13</v>
      </c>
      <c r="BP57" s="60">
        <f>MAX('JURADO-1'!V57,'JURADO-2'!V57,'JURADO-3'!V57,'JURADO-4'!V57,'NO USAR'!V57)</f>
        <v>7</v>
      </c>
      <c r="BQ57" s="60">
        <f>MIN('JURADO-1'!V57,'JURADO-2'!V57,'JURADO-3'!V57,'JURADO-4'!V57,'NO USAR'!V57)</f>
        <v>5</v>
      </c>
      <c r="BR57" s="60">
        <f>+'JURADO-1'!V57+'JURADO-2'!V57+'JURADO-3'!V57+'JURADO-4'!V57+'NO USAR'!V57-BP57-BQ57</f>
        <v>12</v>
      </c>
      <c r="BS57" s="60">
        <f t="shared" si="15"/>
        <v>19.600000000000001</v>
      </c>
      <c r="BT57" s="9"/>
      <c r="BU57" s="6">
        <f>MAX('JURADO-1'!W57,'JURADO-2'!W57,'JURADO-3'!W57,'JURADO-4'!W57,'NO USAR'!W57)</f>
        <v>6</v>
      </c>
      <c r="BV57" s="12">
        <f>MIN('JURADO-1'!W57,'JURADO-2'!W57,'JURADO-3'!W57,'JURADO-4'!W57,'NO USAR'!W57)</f>
        <v>5</v>
      </c>
      <c r="BW57" s="12">
        <f>+'JURADO-1'!W57+'JURADO-2'!W57+'JURADO-3'!W57+'JURADO-4'!W57+'NO USAR'!W57-BU57-BV57</f>
        <v>10</v>
      </c>
      <c r="BX57" s="63">
        <f>MAX('JURADO-1'!X57,'JURADO-2'!X57,'JURADO-3'!X57,'JURADO-4'!X57,'NO USAR'!X57)</f>
        <v>6</v>
      </c>
      <c r="BY57" s="12">
        <f>MIN('JURADO-1'!X57,'JURADO-2'!X57,'JURADO-3'!X57,'JURADO-4'!X57,'NO USAR'!X57)</f>
        <v>5</v>
      </c>
      <c r="BZ57" s="11">
        <f>+'JURADO-1'!X57+'JURADO-2'!X57+'JURADO-3'!X57+'JURADO-4'!X57+'NO USAR'!X57-BX57-BY57</f>
        <v>12</v>
      </c>
      <c r="CA57" s="60">
        <f>MAX('JURADO-1'!Y57,'JURADO-2'!Y57,'JURADO-3'!Y57,'JURADO-4'!Y57,'NO USAR'!Y57)</f>
        <v>8</v>
      </c>
      <c r="CB57" s="60">
        <f>MIN('JURADO-1'!Y57,'JURADO-2'!Y57,'JURADO-3'!Y57,'JURADO-4'!Y57,'NO USAR'!Y57)</f>
        <v>5</v>
      </c>
      <c r="CC57" s="60">
        <f>+'JURADO-1'!Y57+'JURADO-2'!Y57+'JURADO-3'!Y57+'JURADO-4'!Y57+'NO USAR'!Y57-CA57-CB57</f>
        <v>13</v>
      </c>
      <c r="CD57" s="60">
        <f>MAX('JURADO-1'!Z57,'JURADO-2'!Z57,'JURADO-3'!Z57,'JURADO-4'!Z57,'NO USAR'!Z57)</f>
        <v>7</v>
      </c>
      <c r="CE57" s="60">
        <f>MIN('JURADO-1'!Z57,'JURADO-2'!Z57,'JURADO-3'!Z57,'JURADO-4'!Z57,'NO USAR'!Z57)</f>
        <v>5</v>
      </c>
      <c r="CF57" s="60">
        <f>+'JURADO-1'!Z57+'JURADO-2'!Z57+'JURADO-3'!Z57+'JURADO-4'!Z57+'NO USAR'!Z57-CD57-CE57</f>
        <v>13</v>
      </c>
      <c r="CG57" s="60">
        <f t="shared" si="16"/>
        <v>33.599999999999994</v>
      </c>
      <c r="CH57" s="9"/>
      <c r="CI57" s="60">
        <f>MAX('JURADO-1'!AA57,'JURADO-2'!AA57,'JURADO-3'!AA57,'JURADO-4'!AA57,'NO USAR'!AA57)</f>
        <v>6</v>
      </c>
      <c r="CJ57" s="60">
        <f>MIN('JURADO-1'!AA57,'JURADO-2'!AA57,'JURADO-3'!AA57,'JURADO-4'!AA57,'NO USAR'!AA57)</f>
        <v>5</v>
      </c>
      <c r="CK57" s="60">
        <f>+'JURADO-1'!AA57+'JURADO-2'!AA57+'JURADO-3'!AA57+'JURADO-4'!AA57+'NO USAR'!AA57-CI57-CJ57</f>
        <v>12</v>
      </c>
      <c r="CL57" s="60">
        <f>MAX('JURADO-1'!AB57,'JURADO-2'!AB57,'JURADO-3'!AB57,'JURADO-4'!AB57,'NO USAR'!AB57)</f>
        <v>6</v>
      </c>
      <c r="CM57" s="60">
        <f>MIN('JURADO-1'!AB57,'JURADO-2'!AB57,'JURADO-3'!AB57,'JURADO-4'!AB57,'NO USAR'!AB57)</f>
        <v>6</v>
      </c>
      <c r="CN57" s="60">
        <f>+'JURADO-1'!AB57+'JURADO-2'!AB57+'JURADO-3'!AB57+'JURADO-4'!AB57+'NO USAR'!AB57-CL57-CM57</f>
        <v>12</v>
      </c>
      <c r="CO57" s="60">
        <f>MAX('JURADO-1'!AC57,'JURADO-2'!AC57,'JURADO-3'!AC57,'JURADO-4'!AC57,'NO USAR'!AC57)</f>
        <v>8</v>
      </c>
      <c r="CP57" s="60">
        <f>MIN('JURADO-1'!AC57,'JURADO-2'!AC57,'JURADO-3'!AC57,'JURADO-4'!AC57,'NO USAR'!AC57)</f>
        <v>5</v>
      </c>
      <c r="CQ57" s="60">
        <f>+'JURADO-1'!AC57+'JURADO-2'!AC57+'JURADO-3'!AC57+'JURADO-4'!AC57+'NO USAR'!AC57-CO57-CP57</f>
        <v>12</v>
      </c>
      <c r="CR57" s="60">
        <f>MAX('JURADO-1'!AD57,'JURADO-2'!AD57,'JURADO-3'!AD57,'JURADO-4'!AD57,'NO USAR'!AD57)</f>
        <v>7</v>
      </c>
      <c r="CS57" s="60">
        <f>MIN('JURADO-1'!AD57,'JURADO-2'!AD57,'JURADO-3'!AD57,'JURADO-4'!AD57,'NO USAR'!AD57)</f>
        <v>5</v>
      </c>
      <c r="CT57" s="60">
        <f>+'JURADO-1'!AD57+'JURADO-2'!AD57+'JURADO-3'!AD57+'JURADO-4'!AD57+'NO USAR'!AD57-CR57-CS57</f>
        <v>12</v>
      </c>
      <c r="CU57" s="60">
        <f t="shared" si="17"/>
        <v>19.200000000000003</v>
      </c>
      <c r="CV57" s="9"/>
      <c r="CW57" s="6">
        <f>MAX('JURADO-1'!AE57,'JURADO-2'!AE57,'JURADO-3'!AE57,'JURADO-4'!AE57,'NO USAR'!AE57)</f>
        <v>7</v>
      </c>
      <c r="CX57" s="12">
        <f>MIN('JURADO-1'!AE57,'JURADO-2'!AE57,'JURADO-3'!AE57,'JURADO-4'!AE57,'NO USAR'!AE57)</f>
        <v>6</v>
      </c>
      <c r="CY57" s="12">
        <f>+'JURADO-1'!AE57+'JURADO-2'!AE57+'JURADO-3'!AE57+'JURADO-4'!AE57+'NO USAR'!AE57-CW57-CX57</f>
        <v>13</v>
      </c>
      <c r="CZ57" s="63">
        <f>MAX('JURADO-1'!AF57,'JURADO-2'!AF57,'JURADO-3'!AF57,'JURADO-4'!AF57,'NO USAR'!AF57)</f>
        <v>8</v>
      </c>
      <c r="DA57" s="12">
        <f>MIN('JURADO-1'!AF57,'JURADO-2'!AF57,'JURADO-3'!AF57,'JURADO-4'!AF57,'NO USAR'!AF57)</f>
        <v>5</v>
      </c>
      <c r="DB57" s="11">
        <f>+'JURADO-1'!AF57+'JURADO-2'!AF57+'JURADO-3'!AF57+'JURADO-4'!AF57+'NO USAR'!AF57-CZ57-DA57</f>
        <v>14</v>
      </c>
      <c r="DC57" s="60">
        <f>MAX('JURADO-1'!AG57,'JURADO-2'!AG57,'JURADO-3'!AG57,'JURADO-4'!AG57,'NO USAR'!AG57)</f>
        <v>8</v>
      </c>
      <c r="DD57" s="60">
        <f>MIN('JURADO-1'!AG57,'JURADO-2'!AG57,'JURADO-3'!AG57,'JURADO-4'!AG57,'NO USAR'!AG57)</f>
        <v>5</v>
      </c>
      <c r="DE57" s="60">
        <f>+'JURADO-1'!AG57+'JURADO-2'!AG57+'JURADO-3'!AG57+'JURADO-4'!AG57+'NO USAR'!AG57-DC57-DD57</f>
        <v>13</v>
      </c>
      <c r="DF57" s="60">
        <f>MAX('JURADO-1'!AF57,'JURADO-2'!AF57,'JURADO-3'!AF57,'JURADO-4'!AF57,'NO USAR'!AF57)</f>
        <v>8</v>
      </c>
      <c r="DG57" s="60">
        <f>MIN('JURADO-1'!AF57,'JURADO-2'!AF57,'JURADO-3'!AF57,'JURADO-4'!AF57,'NO USAR'!AF57)</f>
        <v>5</v>
      </c>
      <c r="DH57" s="60">
        <f>+'JURADO-1'!AF57+'JURADO-2'!AF57+'JURADO-3'!AF57+'JURADO-4'!AF57+'NO USAR'!AF57-DF57-DG57</f>
        <v>14</v>
      </c>
      <c r="DI57" s="60">
        <f t="shared" si="18"/>
        <v>108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7</v>
      </c>
      <c r="DP57" s="12">
        <f>MIN('JURADO-1'!AJ57,'JURADO-2'!AJ57,'JURADO-3'!AJ57,'JURADO-4'!AJ57,'NO USAR'!AJ57)</f>
        <v>5</v>
      </c>
      <c r="DQ57" s="7">
        <f>(+'JURADO-1'!AJ57+'JURADO-2'!AJ57+'JURADO-3'!AJ57+'JURADO-4'!AJ57+'NO USAR'!AJ57-DO57-DP57)*0.8</f>
        <v>9.6000000000000014</v>
      </c>
      <c r="DR57" s="9"/>
      <c r="DS57" s="10"/>
      <c r="DT57" s="91">
        <f t="shared" si="20"/>
        <v>501.40000000000003</v>
      </c>
      <c r="DU57" s="82">
        <v>44604</v>
      </c>
      <c r="DV57" s="40" t="s">
        <v>44</v>
      </c>
      <c r="DW57" s="60"/>
      <c r="DX57" s="81"/>
      <c r="DY57" s="60">
        <f t="shared" si="19"/>
        <v>0</v>
      </c>
      <c r="DZ57" s="60">
        <f t="shared" si="21"/>
        <v>9.6000000000000014</v>
      </c>
    </row>
    <row r="58" spans="1:130" ht="31.5" customHeight="1" thickBot="1">
      <c r="A58" s="78">
        <v>15</v>
      </c>
      <c r="B58" s="22" t="s">
        <v>45</v>
      </c>
      <c r="C58" s="178">
        <f>MAX('JURADO-1'!C58,'JURADO-2'!C58,'JURADO-3'!C58,'JURADO-4'!C58,'NO USAR'!C58)</f>
        <v>7</v>
      </c>
      <c r="D58" s="60">
        <f>MIN('JURADO-1'!C58,'JURADO-2'!C58,'JURADO-3'!C58,'JURADO-4'!C58,'NO USAR'!C58)</f>
        <v>7</v>
      </c>
      <c r="E58" s="60">
        <f>+'JURADO-1'!C58+'JURADO-2'!C58+'JURADO-3'!C58+'JURADO-4'!C58+'NO USAR'!C58-C58-D58</f>
        <v>14</v>
      </c>
      <c r="F58" s="60">
        <f>MAX('JURADO-1'!D58,'JURADO-2'!D58,'JURADO-3'!D58,'JURADO-4'!D58,'NO USAR'!D58)</f>
        <v>8</v>
      </c>
      <c r="G58" s="60">
        <f>MIN('JURADO-1'!D58,'JURADO-2'!D58,'JURADO-3'!D58,'JURADO-4'!D58,'NO USAR'!D58)</f>
        <v>7</v>
      </c>
      <c r="H58" s="60">
        <f>+'JURADO-1'!D58+'JURADO-2'!D58+'JURADO-3'!D58+'JURADO-4'!D58+'NO USAR'!D58-F58-G58</f>
        <v>15</v>
      </c>
      <c r="I58" s="60">
        <f>MAX('JURADO-1'!E58,'JURADO-2'!E58,'JURADO-3'!E58,'JURADO-4'!E58,'NO USAR'!E58)</f>
        <v>7</v>
      </c>
      <c r="J58" s="60">
        <f>MIN('JURADO-1'!E58,'JURADO-2'!E58,'JURADO-3'!E58,'JURADO-4'!E58,'NO USAR'!E58)</f>
        <v>6</v>
      </c>
      <c r="K58" s="60">
        <f>+'JURADO-1'!E58+'JURADO-2'!E58+'JURADO-3'!E58+'JURADO-4'!E58+'NO USAR'!E58-I58-J58</f>
        <v>13</v>
      </c>
      <c r="L58" s="60">
        <f>MAX('JURADO-1'!F58,'JURADO-2'!F58,'JURADO-3'!F58,'JURADO-4'!F58,'NO USAR'!F58)</f>
        <v>8</v>
      </c>
      <c r="M58" s="60">
        <f>MIN('JURADO-1'!F58,'JURADO-2'!F58,'JURADO-3'!F58,'JURADO-4'!F58,'NO USAR'!F58)</f>
        <v>7</v>
      </c>
      <c r="N58" s="60">
        <f>+'JURADO-1'!F58+'JURADO-2'!F58+'JURADO-3'!F58+'JURADO-4'!F58+'NO USAR'!F58-L58-M58</f>
        <v>14</v>
      </c>
      <c r="O58" s="60">
        <f t="shared" si="11"/>
        <v>78.399999999999991</v>
      </c>
      <c r="P58" s="124"/>
      <c r="Q58" s="6">
        <f>MAX('JURADO-1'!G58,'JURADO-2'!G58,'JURADO-3'!G58,'JURADO-4'!G58,'NO USAR'!G58)</f>
        <v>7</v>
      </c>
      <c r="R58" s="12">
        <f>MIN('JURADO-1'!G58,'JURADO-2'!G58,'JURADO-3'!G58,'JURADO-4'!G58,'NO USAR'!G58)</f>
        <v>6</v>
      </c>
      <c r="S58" s="12">
        <f>+'JURADO-1'!G58+'JURADO-2'!G58+'JURADO-3'!G58+'JURADO-4'!G58+'NO USAR'!G58-Q58-R58</f>
        <v>14</v>
      </c>
      <c r="T58" s="63">
        <f>MAX('JURADO-1'!H58,'JURADO-2'!H58,'JURADO-3'!H58,'JURADO-4'!H58,'NO USAR'!H58)</f>
        <v>7</v>
      </c>
      <c r="U58" s="12">
        <f>MIN('JURADO-1'!H58,'JURADO-2'!H58,'JURADO-3'!H58,'JURADO-4'!H58,'NO USAR'!H58)</f>
        <v>6</v>
      </c>
      <c r="V58" s="11">
        <f>+'JURADO-1'!H58+'JURADO-2'!H58+'JURADO-3'!H58+'JURADO-4'!H58+'NO USAR'!H58-T58-U58</f>
        <v>14</v>
      </c>
      <c r="W58" s="60">
        <f>MAX('JURADO-1'!I58,'JURADO-2'!I58,'JURADO-3'!I58,'JURADO-4'!I58,'NO USAR'!I58)</f>
        <v>8</v>
      </c>
      <c r="X58" s="60">
        <f>MIN('JURADO-1'!I58,'JURADO-2'!I58,'JURADO-3'!I58,'JURADO-4'!I58,'NO USAR'!I58)</f>
        <v>7</v>
      </c>
      <c r="Y58" s="60">
        <f>+'JURADO-1'!I58+'JURADO-2'!I58+'JURADO-3'!I58+'JURADO-4'!I58+'NO USAR'!I58-W58-X58</f>
        <v>14</v>
      </c>
      <c r="Z58" s="60">
        <f>MAX('JURADO-1'!J58,'JURADO-2'!J58,'JURADO-3'!J58,'JURADO-4'!J58,'NO USAR'!J58)</f>
        <v>8</v>
      </c>
      <c r="AA58" s="60">
        <f>MIN('JURADO-1'!J58,'JURADO-2'!J58,'JURADO-3'!J58,'JURADO-4'!J58,'NO USAR'!J58)</f>
        <v>7</v>
      </c>
      <c r="AB58" s="60">
        <f>+'JURADO-1'!J58+'JURADO-2'!J58+'JURADO-3'!J58+'JURADO-4'!J58+'NO USAR'!J58-Z58-AA58</f>
        <v>14</v>
      </c>
      <c r="AC58" s="60">
        <f t="shared" si="12"/>
        <v>100.8</v>
      </c>
      <c r="AD58" s="59"/>
      <c r="AE58" s="6">
        <f>MAX('JURADO-1'!K58,'JURADO-2'!K58,'JURADO-3'!K58,'JURADO-4'!K58,'NO USAR'!K58)</f>
        <v>8</v>
      </c>
      <c r="AF58" s="12">
        <f>MIN('JURADO-1'!K58,'JURADO-2'!K58,'JURADO-3'!K58,'JURADO-4'!K58,'NO USAR'!K58)</f>
        <v>7</v>
      </c>
      <c r="AG58" s="12">
        <f>+'JURADO-1'!K58+'JURADO-2'!K58+'JURADO-3'!K58+'JURADO-4'!K58+'NO USAR'!K58-AE58-AF58</f>
        <v>15</v>
      </c>
      <c r="AH58" s="63">
        <f>MAX('JURADO-1'!L58,'JURADO-2'!L58,'JURADO-3'!L58,'JURADO-4'!L58,'NO USAR'!L58)</f>
        <v>7</v>
      </c>
      <c r="AI58" s="12">
        <f>MIN('JURADO-1'!L58,'JURADO-2'!L58,'JURADO-3'!L58,'JURADO-4'!L58,'NO USAR'!L58)</f>
        <v>6</v>
      </c>
      <c r="AJ58" s="11">
        <f>+'JURADO-1'!L58+'JURADO-2'!L58+'JURADO-3'!L58+'JURADO-4'!L58+'NO USAR'!L58-AH58-AI58</f>
        <v>14</v>
      </c>
      <c r="AK58" s="60">
        <f>MAX('JURADO-1'!M58,'JURADO-2'!M58,'JURADO-3'!M58,'JURADO-4'!M58,'NO USAR'!M58)</f>
        <v>8</v>
      </c>
      <c r="AL58" s="60">
        <f>MIN('JURADO-1'!M58,'JURADO-2'!M58,'JURADO-3'!M58,'JURADO-4'!M58,'NO USAR'!M58)</f>
        <v>7</v>
      </c>
      <c r="AM58" s="60">
        <f>+'JURADO-1'!M58+'JURADO-2'!M58+'JURADO-3'!M58+'JURADO-4'!M58+'NO USAR'!M58-AK58-AL58</f>
        <v>14</v>
      </c>
      <c r="AN58" s="60">
        <f>MAX('JURADO-1'!N58,'JURADO-2'!N58,'JURADO-3'!N58,'JURADO-4'!N58,'NO USAR'!N58)</f>
        <v>8</v>
      </c>
      <c r="AO58" s="60">
        <f>MIN('JURADO-1'!N58,'JURADO-2'!N58,'JURADO-3'!N58,'JURADO-4'!N58,'NO USAR'!N58)</f>
        <v>7</v>
      </c>
      <c r="AP58" s="60">
        <f>+'JURADO-1'!N58+'JURADO-2'!N58+'JURADO-3'!N58+'JURADO-4'!N58+'NO USAR'!P58-AN58-AO58</f>
        <v>16</v>
      </c>
      <c r="AQ58" s="60">
        <f t="shared" si="13"/>
        <v>106.2</v>
      </c>
      <c r="AR58" s="59"/>
      <c r="AS58" s="6">
        <f>MAX('JURADO-1'!O58,'JURADO-2'!O58,'JURADO-3'!O58,'JURADO-4'!O58,'NO USAR'!O58)</f>
        <v>8</v>
      </c>
      <c r="AT58" s="12">
        <f>MIN('JURADO-1'!O58,'JURADO-2'!O58,'JURADO-3'!O58,'JURADO-4'!O58,'NO USAR'!O58)</f>
        <v>6</v>
      </c>
      <c r="AU58" s="12">
        <f>+'JURADO-1'!O58+'JURADO-2'!O58+'JURADO-3'!O58+'JURADO-4'!O58+'NO USAR'!O58-AS58-AT58</f>
        <v>15</v>
      </c>
      <c r="AV58" s="63">
        <f>MAX('JURADO-1'!P58,'JURADO-2'!P58,'JURADO-3'!P58,'JURADO-4'!P58,'NO USAR'!P58)</f>
        <v>7</v>
      </c>
      <c r="AW58" s="12">
        <f>MIN('JURADO-1'!P58,'JURADO-2'!P58,'JURADO-3'!P58,'JURADO-4'!P58,'NO USAR'!P58)</f>
        <v>6</v>
      </c>
      <c r="AX58" s="11">
        <f>+'JURADO-1'!P58+'JURADO-2'!P58+'JURADO-3'!P58+'JURADO-4'!P58+'NO USAR'!P58-AV58-AW58</f>
        <v>14</v>
      </c>
      <c r="AY58" s="60">
        <f>MAX('JURADO-1'!Q58,'JURADO-2'!Q58,'JURADO-3'!Q58,'JURADO-4'!Q58,'NO USAR'!Q58)</f>
        <v>8</v>
      </c>
      <c r="AZ58" s="60">
        <f>MIN('JURADO-1'!Q58,'JURADO-2'!Q58,'JURADO-3'!Q58,'JURADO-4'!Q58,'NO USAR'!Q58)</f>
        <v>7</v>
      </c>
      <c r="BA58" s="60">
        <f>+'JURADO-1'!Q58+'JURADO-2'!Q58+'JURADO-3'!Q58+'JURADO-4'!Q58+'NO USAR'!Q58-AY58-AZ58</f>
        <v>14</v>
      </c>
      <c r="BB58" s="60">
        <f>MAX('JURADO-1'!R58,'JURADO-2'!R58,'JURADO-3'!R58,'JURADO-4'!R58,'NO USAR'!R58)</f>
        <v>8</v>
      </c>
      <c r="BC58" s="60">
        <f>MIN('JURADO-1'!R58,'JURADO-2'!R58,'JURADO-3'!R58,'JURADO-4'!R58,'NO USAR'!R58)</f>
        <v>6</v>
      </c>
      <c r="BD58" s="60">
        <f>+'JURADO-1'!R58+'JURADO-2'!R58+'JURADO-3'!R58+'JURADO-4'!R58+'NO USAR'!R58-BB58-BC58</f>
        <v>15</v>
      </c>
      <c r="BE58" s="60">
        <f t="shared" si="14"/>
        <v>40.599999999999994</v>
      </c>
      <c r="BF58" s="9"/>
      <c r="BG58" s="60">
        <f>MAX('JURADO-1'!S58,'JURADO-2'!S58,'JURADO-3'!S58,'JURADO-4'!S58,'NO USAR'!S58)</f>
        <v>8</v>
      </c>
      <c r="BH58" s="60">
        <f>MIN('JURADO-1'!S58,'JURADO-2'!S58,'JURADO-3'!S58,'JURADO-4'!S58,'NO USAR'!S58)</f>
        <v>6</v>
      </c>
      <c r="BI58" s="60">
        <f>+'JURADO-1'!S58+'JURADO-2'!S58+'JURADO-3'!S58+'JURADO-4'!S58+'NO USAR'!S58-BG58-BH58</f>
        <v>14</v>
      </c>
      <c r="BJ58" s="60">
        <f>MAX('JURADO-1'!T58,'JURADO-2'!T58,'JURADO-3'!T58,'JURADO-4'!T58,'NO USAR'!T58)</f>
        <v>8</v>
      </c>
      <c r="BK58" s="60">
        <f>MIN('JURADO-1'!T58,'JURADO-2'!T58,'JURADO-3'!T58,'JURADO-4'!T58,'NO USAR'!T58)</f>
        <v>6</v>
      </c>
      <c r="BL58" s="60">
        <f>+'JURADO-1'!T58+'JURADO-2'!T58+'JURADO-3'!T58+'JURADO-4'!T58+'NO USAR'!T58-BJ58-BK58</f>
        <v>15</v>
      </c>
      <c r="BM58" s="60">
        <f>MAX('JURADO-1'!U58,'JURADO-2'!U58,'JURADO-3'!U58,'JURADO-4'!U58,'NO USAR'!U58)</f>
        <v>8</v>
      </c>
      <c r="BN58" s="60">
        <f>MIN('JURADO-1'!U58,'JURADO-2'!U58,'JURADO-3'!U58,'JURADO-4'!U58,'NO USAR'!U58)</f>
        <v>7</v>
      </c>
      <c r="BO58" s="60">
        <f>+'JURADO-1'!U58+'JURADO-2'!U58+'JURADO-3'!U58+'JURADO-4'!U58+'NO USAR'!U58-BM58-BN58</f>
        <v>14</v>
      </c>
      <c r="BP58" s="60">
        <f>MAX('JURADO-1'!V58,'JURADO-2'!V58,'JURADO-3'!V58,'JURADO-4'!V58,'NO USAR'!V58)</f>
        <v>8</v>
      </c>
      <c r="BQ58" s="60">
        <f>MIN('JURADO-1'!V58,'JURADO-2'!V58,'JURADO-3'!V58,'JURADO-4'!V58,'NO USAR'!V58)</f>
        <v>7</v>
      </c>
      <c r="BR58" s="60">
        <f>+'JURADO-1'!V58+'JURADO-2'!V58+'JURADO-3'!V58+'JURADO-4'!V58+'NO USAR'!V58-BP58-BQ58</f>
        <v>15</v>
      </c>
      <c r="BS58" s="60">
        <f t="shared" si="15"/>
        <v>23.200000000000003</v>
      </c>
      <c r="BT58" s="9"/>
      <c r="BU58" s="6">
        <f>MAX('JURADO-1'!W58,'JURADO-2'!W58,'JURADO-3'!W58,'JURADO-4'!W58,'NO USAR'!W58)</f>
        <v>7</v>
      </c>
      <c r="BV58" s="12">
        <f>MIN('JURADO-1'!W58,'JURADO-2'!W58,'JURADO-3'!W58,'JURADO-4'!W58,'NO USAR'!W58)</f>
        <v>6</v>
      </c>
      <c r="BW58" s="12">
        <f>+'JURADO-1'!W58+'JURADO-2'!W58+'JURADO-3'!W58+'JURADO-4'!W58+'NO USAR'!W58-BU58-BV58</f>
        <v>14</v>
      </c>
      <c r="BX58" s="63">
        <f>MAX('JURADO-1'!X58,'JURADO-2'!X58,'JURADO-3'!X58,'JURADO-4'!X58,'NO USAR'!X58)</f>
        <v>7</v>
      </c>
      <c r="BY58" s="12">
        <f>MIN('JURADO-1'!X58,'JURADO-2'!X58,'JURADO-3'!X58,'JURADO-4'!X58,'NO USAR'!X58)</f>
        <v>6</v>
      </c>
      <c r="BZ58" s="11">
        <f>+'JURADO-1'!X58+'JURADO-2'!X58+'JURADO-3'!X58+'JURADO-4'!X58+'NO USAR'!X58-BX58-BY58</f>
        <v>14</v>
      </c>
      <c r="CA58" s="60">
        <f>MAX('JURADO-1'!Y58,'JURADO-2'!Y58,'JURADO-3'!Y58,'JURADO-4'!Y58,'NO USAR'!Y58)</f>
        <v>8</v>
      </c>
      <c r="CB58" s="60">
        <f>MIN('JURADO-1'!Y58,'JURADO-2'!Y58,'JURADO-3'!Y58,'JURADO-4'!Y58,'NO USAR'!Y58)</f>
        <v>7</v>
      </c>
      <c r="CC58" s="60">
        <f>+'JURADO-1'!Y58+'JURADO-2'!Y58+'JURADO-3'!Y58+'JURADO-4'!Y58+'NO USAR'!Y58-CA58-CB58</f>
        <v>14</v>
      </c>
      <c r="CD58" s="60">
        <f>MAX('JURADO-1'!Z58,'JURADO-2'!Z58,'JURADO-3'!Z58,'JURADO-4'!Z58,'NO USAR'!Z58)</f>
        <v>8</v>
      </c>
      <c r="CE58" s="60">
        <f>MIN('JURADO-1'!Z58,'JURADO-2'!Z58,'JURADO-3'!Z58,'JURADO-4'!Z58,'NO USAR'!Z58)</f>
        <v>6</v>
      </c>
      <c r="CF58" s="60">
        <f>+'JURADO-1'!Z58+'JURADO-2'!Z58+'JURADO-3'!Z58+'JURADO-4'!Z58+'NO USAR'!Z58-CD58-CE58</f>
        <v>15</v>
      </c>
      <c r="CG58" s="60">
        <f t="shared" si="16"/>
        <v>39.9</v>
      </c>
      <c r="CH58" s="9"/>
      <c r="CI58" s="60">
        <f>MAX('JURADO-1'!AA58,'JURADO-2'!AA58,'JURADO-3'!AA58,'JURADO-4'!AA58,'NO USAR'!AA58)</f>
        <v>8</v>
      </c>
      <c r="CJ58" s="60">
        <f>MIN('JURADO-1'!AA58,'JURADO-2'!AA58,'JURADO-3'!AA58,'JURADO-4'!AA58,'NO USAR'!AA58)</f>
        <v>6</v>
      </c>
      <c r="CK58" s="60">
        <f>+'JURADO-1'!AA58+'JURADO-2'!AA58+'JURADO-3'!AA58+'JURADO-4'!AA58+'NO USAR'!AA58-CI58-CJ58</f>
        <v>12</v>
      </c>
      <c r="CL58" s="60">
        <f>MAX('JURADO-1'!AB58,'JURADO-2'!AB58,'JURADO-3'!AB58,'JURADO-4'!AB58,'NO USAR'!AB58)</f>
        <v>8</v>
      </c>
      <c r="CM58" s="60">
        <f>MIN('JURADO-1'!AB58,'JURADO-2'!AB58,'JURADO-3'!AB58,'JURADO-4'!AB58,'NO USAR'!AB58)</f>
        <v>6</v>
      </c>
      <c r="CN58" s="60">
        <f>+'JURADO-1'!AB58+'JURADO-2'!AB58+'JURADO-3'!AB58+'JURADO-4'!AB58+'NO USAR'!AB58-CL58-CM58</f>
        <v>15</v>
      </c>
      <c r="CO58" s="60">
        <f>MAX('JURADO-1'!AC58,'JURADO-2'!AC58,'JURADO-3'!AC58,'JURADO-4'!AC58,'NO USAR'!AC58)</f>
        <v>8</v>
      </c>
      <c r="CP58" s="60">
        <f>MIN('JURADO-1'!AC58,'JURADO-2'!AC58,'JURADO-3'!AC58,'JURADO-4'!AC58,'NO USAR'!AC58)</f>
        <v>6</v>
      </c>
      <c r="CQ58" s="60">
        <f>+'JURADO-1'!AC58+'JURADO-2'!AC58+'JURADO-3'!AC58+'JURADO-4'!AC58+'NO USAR'!AC58-CO58-CP58</f>
        <v>14</v>
      </c>
      <c r="CR58" s="60">
        <f>MAX('JURADO-1'!AD58,'JURADO-2'!AD58,'JURADO-3'!AD58,'JURADO-4'!AD58,'NO USAR'!AD58)</f>
        <v>8</v>
      </c>
      <c r="CS58" s="60">
        <f>MIN('JURADO-1'!AD58,'JURADO-2'!AD58,'JURADO-3'!AD58,'JURADO-4'!AD58,'NO USAR'!AD58)</f>
        <v>6</v>
      </c>
      <c r="CT58" s="60">
        <f>+'JURADO-1'!AD58+'JURADO-2'!AD58+'JURADO-3'!AD58+'JURADO-4'!AD58+'NO USAR'!AD58-CR58-CS58</f>
        <v>15</v>
      </c>
      <c r="CU58" s="60">
        <f t="shared" si="17"/>
        <v>22.400000000000002</v>
      </c>
      <c r="CV58" s="9"/>
      <c r="CW58" s="6">
        <f>MAX('JURADO-1'!AE58,'JURADO-2'!AE58,'JURADO-3'!AE58,'JURADO-4'!AE58,'NO USAR'!AE58)</f>
        <v>8</v>
      </c>
      <c r="CX58" s="12">
        <f>MIN('JURADO-1'!AE58,'JURADO-2'!AE58,'JURADO-3'!AE58,'JURADO-4'!AE58,'NO USAR'!AE58)</f>
        <v>6</v>
      </c>
      <c r="CY58" s="12">
        <f>+'JURADO-1'!AE58+'JURADO-2'!AE58+'JURADO-3'!AE58+'JURADO-4'!AE58+'NO USAR'!AE58-CW58-CX58</f>
        <v>14</v>
      </c>
      <c r="CZ58" s="63">
        <f>MAX('JURADO-1'!AF58,'JURADO-2'!AF58,'JURADO-3'!AF58,'JURADO-4'!AF58,'NO USAR'!AF58)</f>
        <v>8</v>
      </c>
      <c r="DA58" s="12">
        <f>MIN('JURADO-1'!AF58,'JURADO-2'!AF58,'JURADO-3'!AF58,'JURADO-4'!AF58,'NO USAR'!AF58)</f>
        <v>6</v>
      </c>
      <c r="DB58" s="11">
        <f>+'JURADO-1'!AF58+'JURADO-2'!AF58+'JURADO-3'!AF58+'JURADO-4'!AF58+'NO USAR'!AF58-CZ58-DA58</f>
        <v>14</v>
      </c>
      <c r="DC58" s="60">
        <f>MAX('JURADO-1'!AG58,'JURADO-2'!AG58,'JURADO-3'!AG58,'JURADO-4'!AG58,'NO USAR'!AG58)</f>
        <v>8</v>
      </c>
      <c r="DD58" s="60">
        <f>MIN('JURADO-1'!AG58,'JURADO-2'!AG58,'JURADO-3'!AG58,'JURADO-4'!AG58,'NO USAR'!AG58)</f>
        <v>5</v>
      </c>
      <c r="DE58" s="60">
        <f>+'JURADO-1'!AG58+'JURADO-2'!AG58+'JURADO-3'!AG58+'JURADO-4'!AG58+'NO USAR'!AG58-DC58-DD58</f>
        <v>13</v>
      </c>
      <c r="DF58" s="60">
        <f>MAX('JURADO-1'!AF58,'JURADO-2'!AF58,'JURADO-3'!AF58,'JURADO-4'!AF58,'NO USAR'!AF58)</f>
        <v>8</v>
      </c>
      <c r="DG58" s="60">
        <f>MIN('JURADO-1'!AF58,'JURADO-2'!AF58,'JURADO-3'!AF58,'JURADO-4'!AF58,'NO USAR'!AF58)</f>
        <v>6</v>
      </c>
      <c r="DH58" s="60">
        <f>+'JURADO-1'!AF58+'JURADO-2'!AF58+'JURADO-3'!AF58+'JURADO-4'!AF58+'NO USAR'!AF58-DF58-DG58</f>
        <v>14</v>
      </c>
      <c r="DI58" s="60">
        <f t="shared" si="18"/>
        <v>110</v>
      </c>
      <c r="DJ58" s="9"/>
      <c r="DK58" s="6">
        <f>MAX('JURADO-1'!AI58,'JURADO-2'!AI58,'JURADO-3'!AI58,'JURADO-4'!AI58,'NO USAR'!AI58)</f>
        <v>7</v>
      </c>
      <c r="DL58" s="12">
        <f>MIN('JURADO-1'!AI58,'JURADO-2'!AI58,'JURADO-3'!AI58,'JURADO-4'!AI58,'NO USAR'!AI58)</f>
        <v>6</v>
      </c>
      <c r="DM58" s="7">
        <f>+'JURADO-1'!AI58+'JURADO-2'!AI58+'JURADO-3'!AI58+'JURADO-4'!AI58+'NO USAR'!AI58-DK58-DL58</f>
        <v>14</v>
      </c>
      <c r="DN58" s="9"/>
      <c r="DO58" s="6">
        <f>MAX('JURADO-1'!AJ58,'JURADO-2'!AJ58,'JURADO-3'!AJ58,'JURADO-4'!AJ58,'NO USAR'!AJ58)</f>
        <v>7</v>
      </c>
      <c r="DP58" s="12">
        <f>MIN('JURADO-1'!AJ58,'JURADO-2'!AJ58,'JURADO-3'!AJ58,'JURADO-4'!AJ58,'NO USAR'!AJ58)</f>
        <v>6</v>
      </c>
      <c r="DQ58" s="7">
        <f>(+'JURADO-1'!AJ58+'JURADO-2'!AJ58+'JURADO-3'!AJ58+'JURADO-4'!AJ58+'NO USAR'!AJ58-DO58-DP58)*0.8</f>
        <v>11.200000000000001</v>
      </c>
      <c r="DR58" s="9"/>
      <c r="DS58" s="10"/>
      <c r="DT58" s="91">
        <f t="shared" si="20"/>
        <v>532.70000000000005</v>
      </c>
      <c r="DU58" s="82">
        <v>44604</v>
      </c>
      <c r="DV58" s="40" t="s">
        <v>29</v>
      </c>
      <c r="DW58" s="60"/>
      <c r="DX58" s="81"/>
      <c r="DY58" s="60">
        <v>21</v>
      </c>
      <c r="DZ58" s="60">
        <f t="shared" si="21"/>
        <v>11.200000000000001</v>
      </c>
    </row>
    <row r="59" spans="1:130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1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2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3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4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5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6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7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8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0"/>
        <v>0</v>
      </c>
      <c r="DU59" s="82"/>
      <c r="DV59" s="40"/>
      <c r="DW59" s="60"/>
      <c r="DX59" s="81"/>
      <c r="DY59" s="60">
        <f t="shared" si="19"/>
        <v>0</v>
      </c>
      <c r="DZ59" s="60">
        <f t="shared" si="21"/>
        <v>0</v>
      </c>
    </row>
    <row r="60" spans="1:130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1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2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3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4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5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6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7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8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0"/>
        <v>0</v>
      </c>
      <c r="DU60" s="48"/>
      <c r="DV60" s="40"/>
      <c r="DW60" s="60"/>
      <c r="DX60" s="81"/>
      <c r="DY60" s="60">
        <f t="shared" si="19"/>
        <v>0</v>
      </c>
      <c r="DZ60" s="60">
        <f t="shared" si="21"/>
        <v>0</v>
      </c>
    </row>
    <row r="61" spans="1:130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1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2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3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4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5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6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7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8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0"/>
        <v>0</v>
      </c>
      <c r="DU61" s="48"/>
      <c r="DV61" s="40"/>
      <c r="DW61" s="60"/>
      <c r="DX61" s="81"/>
      <c r="DY61" s="60">
        <f t="shared" si="19"/>
        <v>0</v>
      </c>
      <c r="DZ61" s="60">
        <f t="shared" si="21"/>
        <v>0</v>
      </c>
    </row>
    <row r="62" spans="1:130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1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2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3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4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5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6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7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8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0"/>
        <v>0</v>
      </c>
      <c r="DU62" s="48"/>
      <c r="DV62" s="41"/>
      <c r="DW62" s="60"/>
      <c r="DX62" s="81"/>
      <c r="DY62" s="60">
        <f t="shared" si="19"/>
        <v>0</v>
      </c>
      <c r="DZ62" s="60">
        <f t="shared" si="21"/>
        <v>0</v>
      </c>
    </row>
    <row r="63" spans="1:130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1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2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3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4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5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6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7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8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0"/>
        <v>0</v>
      </c>
      <c r="DU63" s="48"/>
      <c r="DV63" s="41"/>
      <c r="DW63" s="60"/>
      <c r="DX63" s="81"/>
      <c r="DY63" s="60">
        <f t="shared" si="19"/>
        <v>0</v>
      </c>
      <c r="DZ63" s="60">
        <f t="shared" si="21"/>
        <v>0</v>
      </c>
    </row>
    <row r="64" spans="1:130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1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2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3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4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5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6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7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8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0"/>
        <v>0</v>
      </c>
      <c r="DU64" s="48"/>
      <c r="DV64" s="41"/>
      <c r="DW64" s="60"/>
      <c r="DX64" s="81"/>
      <c r="DY64" s="60">
        <f t="shared" si="19"/>
        <v>0</v>
      </c>
      <c r="DZ64" s="60">
        <f t="shared" si="21"/>
        <v>0</v>
      </c>
    </row>
    <row r="65" spans="1:130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1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2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3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4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5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6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7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8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0"/>
        <v>0</v>
      </c>
      <c r="DU65" s="48"/>
      <c r="DV65" s="41"/>
      <c r="DW65" s="60"/>
      <c r="DX65" s="81"/>
      <c r="DY65" s="60">
        <f t="shared" si="19"/>
        <v>0</v>
      </c>
      <c r="DZ65" s="60">
        <f t="shared" si="21"/>
        <v>0</v>
      </c>
    </row>
    <row r="66" spans="1:130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1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2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3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4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5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6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7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8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0"/>
        <v>0</v>
      </c>
      <c r="DU66" s="48"/>
      <c r="DV66" s="41"/>
      <c r="DW66" s="60"/>
      <c r="DX66" s="81"/>
      <c r="DY66" s="60">
        <f t="shared" si="19"/>
        <v>0</v>
      </c>
      <c r="DZ66" s="60">
        <f t="shared" si="21"/>
        <v>0</v>
      </c>
    </row>
    <row r="67" spans="1:130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1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2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3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4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5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6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7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8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0"/>
        <v>0</v>
      </c>
      <c r="DU67" s="82"/>
      <c r="DV67" s="39"/>
      <c r="DW67" s="60"/>
      <c r="DX67" s="81"/>
      <c r="DY67" s="60">
        <f t="shared" si="19"/>
        <v>0</v>
      </c>
      <c r="DZ67" s="60">
        <f t="shared" si="21"/>
        <v>0</v>
      </c>
    </row>
    <row r="68" spans="1:130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1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2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3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4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5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6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7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8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0"/>
        <v>0</v>
      </c>
      <c r="DU68" s="82"/>
      <c r="DV68" s="39"/>
      <c r="DW68" s="60"/>
      <c r="DX68" s="81"/>
      <c r="DY68" s="60">
        <f t="shared" si="19"/>
        <v>0</v>
      </c>
      <c r="DZ68" s="60">
        <f t="shared" si="21"/>
        <v>0</v>
      </c>
    </row>
    <row r="69" spans="1:130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1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2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3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4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5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6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7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8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0"/>
        <v>0</v>
      </c>
      <c r="DU69" s="82"/>
      <c r="DV69" s="39"/>
      <c r="DW69" s="60"/>
      <c r="DX69" s="81"/>
      <c r="DY69" s="60">
        <f t="shared" si="19"/>
        <v>0</v>
      </c>
      <c r="DZ69" s="60">
        <f t="shared" si="21"/>
        <v>0</v>
      </c>
    </row>
    <row r="70" spans="1:130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1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2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3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4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5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6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7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8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0"/>
        <v>0</v>
      </c>
      <c r="DU70" s="82"/>
      <c r="DV70" s="39"/>
      <c r="DW70" s="60"/>
      <c r="DX70" s="81"/>
      <c r="DY70" s="60">
        <f t="shared" si="19"/>
        <v>0</v>
      </c>
      <c r="DZ70" s="60">
        <f t="shared" si="21"/>
        <v>0</v>
      </c>
    </row>
    <row r="71" spans="1:130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1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2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3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4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5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6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7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8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0"/>
        <v>0</v>
      </c>
      <c r="DU71" s="82"/>
      <c r="DV71" s="39"/>
      <c r="DW71" s="60"/>
      <c r="DX71" s="81"/>
      <c r="DY71" s="60">
        <f t="shared" si="19"/>
        <v>0</v>
      </c>
      <c r="DZ71" s="60">
        <f t="shared" si="21"/>
        <v>0</v>
      </c>
    </row>
    <row r="72" spans="1:130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1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2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3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4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5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6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7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8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0"/>
        <v>0</v>
      </c>
      <c r="DU72" s="82"/>
      <c r="DV72" s="39"/>
      <c r="DW72" s="60"/>
      <c r="DX72" s="81"/>
      <c r="DY72" s="60">
        <f t="shared" si="19"/>
        <v>0</v>
      </c>
      <c r="DZ72" s="60">
        <f t="shared" si="21"/>
        <v>0</v>
      </c>
    </row>
    <row r="73" spans="1:130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1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2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3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4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5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6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7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8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0"/>
        <v>0</v>
      </c>
      <c r="DU73" s="82"/>
      <c r="DV73" s="39"/>
      <c r="DW73" s="60"/>
      <c r="DX73" s="81"/>
      <c r="DY73" s="60">
        <f t="shared" si="19"/>
        <v>0</v>
      </c>
      <c r="DZ73" s="60">
        <f t="shared" si="21"/>
        <v>0</v>
      </c>
    </row>
    <row r="74" spans="1:130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1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2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3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4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5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6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7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8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0"/>
        <v>0</v>
      </c>
      <c r="DU74" s="82"/>
      <c r="DV74" s="39"/>
      <c r="DW74" s="60"/>
      <c r="DX74" s="81"/>
      <c r="DY74" s="60">
        <f t="shared" si="19"/>
        <v>0</v>
      </c>
      <c r="DZ74" s="60">
        <f t="shared" si="21"/>
        <v>0</v>
      </c>
    </row>
    <row r="75" spans="1:130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1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2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3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4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5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6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7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8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0"/>
        <v>0</v>
      </c>
      <c r="DU75" s="82"/>
      <c r="DV75" s="39"/>
      <c r="DW75" s="60"/>
      <c r="DX75" s="81"/>
      <c r="DY75" s="60">
        <f t="shared" si="19"/>
        <v>0</v>
      </c>
      <c r="DZ75" s="60">
        <f t="shared" si="21"/>
        <v>0</v>
      </c>
    </row>
    <row r="76" spans="1:130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1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2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3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4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5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6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7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8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0"/>
        <v>0</v>
      </c>
      <c r="DU76" s="82"/>
      <c r="DV76" s="39"/>
      <c r="DW76" s="60"/>
      <c r="DX76" s="81"/>
      <c r="DY76" s="60">
        <f t="shared" si="19"/>
        <v>0</v>
      </c>
      <c r="DZ76" s="60">
        <f t="shared" si="21"/>
        <v>0</v>
      </c>
    </row>
    <row r="77" spans="1:130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1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2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3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4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5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6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7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8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0"/>
        <v>0</v>
      </c>
      <c r="DU77" s="82"/>
      <c r="DV77" s="39"/>
      <c r="DW77" s="60"/>
      <c r="DX77" s="81"/>
      <c r="DY77" s="60">
        <f t="shared" si="19"/>
        <v>0</v>
      </c>
      <c r="DZ77" s="60">
        <f t="shared" si="21"/>
        <v>0</v>
      </c>
    </row>
    <row r="78" spans="1:130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1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2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3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4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5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6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7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8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0"/>
        <v>0</v>
      </c>
      <c r="DU78" s="82"/>
      <c r="DV78" s="39"/>
      <c r="DW78" s="60"/>
      <c r="DX78" s="81"/>
      <c r="DY78" s="60">
        <f t="shared" si="19"/>
        <v>0</v>
      </c>
      <c r="DZ78" s="60">
        <f t="shared" si="21"/>
        <v>0</v>
      </c>
    </row>
    <row r="79" spans="1:130" ht="31.5" hidden="1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34"/>
      <c r="DY79" s="34"/>
      <c r="DZ79" s="34"/>
    </row>
    <row r="80" spans="1:130" ht="31.5" hidden="1" customHeight="1" thickBot="1">
      <c r="A80" s="175" t="s">
        <v>46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</row>
    <row r="81" spans="1:130" ht="31.5" hidden="1" customHeight="1" thickBot="1">
      <c r="A81" s="120"/>
      <c r="B81" s="121"/>
      <c r="C81" s="234" t="s">
        <v>1</v>
      </c>
      <c r="D81" s="235"/>
      <c r="E81" s="235"/>
      <c r="F81" s="235"/>
      <c r="G81" s="235"/>
      <c r="H81" s="235"/>
      <c r="I81" s="235"/>
      <c r="J81" s="235"/>
      <c r="K81" s="235"/>
      <c r="L81" s="235"/>
      <c r="M81" s="235"/>
      <c r="N81" s="235"/>
      <c r="O81" s="237"/>
      <c r="P81" s="122"/>
      <c r="Q81" s="234" t="s">
        <v>20</v>
      </c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7"/>
      <c r="AD81" s="122"/>
      <c r="AE81" s="234" t="s">
        <v>21</v>
      </c>
      <c r="AF81" s="235"/>
      <c r="AG81" s="235"/>
      <c r="AH81" s="235"/>
      <c r="AI81" s="235"/>
      <c r="AJ81" s="235"/>
      <c r="AK81" s="235"/>
      <c r="AL81" s="235"/>
      <c r="AM81" s="235"/>
      <c r="AN81" s="235"/>
      <c r="AO81" s="235"/>
      <c r="AP81" s="235"/>
      <c r="AQ81" s="237"/>
      <c r="AR81" s="122"/>
      <c r="AS81" s="234" t="s">
        <v>4</v>
      </c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7"/>
      <c r="BF81" s="122"/>
      <c r="BG81" s="235" t="s">
        <v>83</v>
      </c>
      <c r="BH81" s="235"/>
      <c r="BI81" s="235"/>
      <c r="BJ81" s="235"/>
      <c r="BK81" s="235"/>
      <c r="BL81" s="235"/>
      <c r="BM81" s="235"/>
      <c r="BN81" s="235"/>
      <c r="BO81" s="235"/>
      <c r="BP81" s="235"/>
      <c r="BQ81" s="235"/>
      <c r="BR81" s="235"/>
      <c r="BS81" s="235"/>
      <c r="BT81" s="122"/>
      <c r="BU81" s="234" t="s">
        <v>6</v>
      </c>
      <c r="BV81" s="235"/>
      <c r="BW81" s="235"/>
      <c r="BX81" s="235"/>
      <c r="BY81" s="235"/>
      <c r="BZ81" s="235"/>
      <c r="CA81" s="235"/>
      <c r="CB81" s="235"/>
      <c r="CC81" s="235"/>
      <c r="CD81" s="235"/>
      <c r="CE81" s="235"/>
      <c r="CF81" s="235"/>
      <c r="CG81" s="237"/>
      <c r="CH81" s="122"/>
      <c r="CI81" s="235" t="s">
        <v>69</v>
      </c>
      <c r="CJ81" s="235"/>
      <c r="CK81" s="235"/>
      <c r="CL81" s="235"/>
      <c r="CM81" s="235"/>
      <c r="CN81" s="235"/>
      <c r="CO81" s="235"/>
      <c r="CP81" s="235"/>
      <c r="CQ81" s="235"/>
      <c r="CR81" s="235"/>
      <c r="CS81" s="235"/>
      <c r="CT81" s="235"/>
      <c r="CU81" s="235"/>
      <c r="CV81" s="122"/>
      <c r="CW81" s="234" t="s">
        <v>7</v>
      </c>
      <c r="CX81" s="235"/>
      <c r="CY81" s="235"/>
      <c r="CZ81" s="235"/>
      <c r="DA81" s="235"/>
      <c r="DB81" s="235"/>
      <c r="DC81" s="235"/>
      <c r="DD81" s="235"/>
      <c r="DE81" s="235"/>
      <c r="DF81" s="235"/>
      <c r="DG81" s="235"/>
      <c r="DH81" s="235"/>
      <c r="DI81" s="237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3"/>
    </row>
    <row r="82" spans="1:130" ht="31.5" hidden="1" customHeight="1" thickBot="1">
      <c r="A82" s="228" t="s">
        <v>70</v>
      </c>
      <c r="B82" s="230"/>
      <c r="C82" s="226" t="s">
        <v>71</v>
      </c>
      <c r="D82" s="227"/>
      <c r="E82" s="232"/>
      <c r="F82" s="226" t="s">
        <v>72</v>
      </c>
      <c r="G82" s="227"/>
      <c r="H82" s="232"/>
      <c r="I82" s="226" t="s">
        <v>73</v>
      </c>
      <c r="J82" s="227"/>
      <c r="K82" s="232"/>
      <c r="L82" s="226" t="s">
        <v>74</v>
      </c>
      <c r="M82" s="227"/>
      <c r="N82" s="232"/>
      <c r="O82" s="103" t="s">
        <v>75</v>
      </c>
      <c r="P82" s="4"/>
      <c r="Q82" s="226" t="s">
        <v>71</v>
      </c>
      <c r="R82" s="227"/>
      <c r="S82" s="232"/>
      <c r="T82" s="226" t="s">
        <v>72</v>
      </c>
      <c r="U82" s="227"/>
      <c r="V82" s="232"/>
      <c r="W82" s="226" t="s">
        <v>73</v>
      </c>
      <c r="X82" s="227"/>
      <c r="Y82" s="232"/>
      <c r="Z82" s="226" t="s">
        <v>74</v>
      </c>
      <c r="AA82" s="227"/>
      <c r="AB82" s="232"/>
      <c r="AC82" s="103" t="s">
        <v>75</v>
      </c>
      <c r="AD82" s="4"/>
      <c r="AE82" s="226" t="s">
        <v>71</v>
      </c>
      <c r="AF82" s="227"/>
      <c r="AG82" s="232"/>
      <c r="AH82" s="226" t="s">
        <v>72</v>
      </c>
      <c r="AI82" s="227"/>
      <c r="AJ82" s="232"/>
      <c r="AK82" s="226" t="s">
        <v>73</v>
      </c>
      <c r="AL82" s="227"/>
      <c r="AM82" s="232"/>
      <c r="AN82" s="226" t="s">
        <v>74</v>
      </c>
      <c r="AO82" s="227"/>
      <c r="AP82" s="232"/>
      <c r="AQ82" s="103" t="s">
        <v>75</v>
      </c>
      <c r="AR82" s="4"/>
      <c r="AS82" s="226" t="s">
        <v>71</v>
      </c>
      <c r="AT82" s="227"/>
      <c r="AU82" s="232"/>
      <c r="AV82" s="226" t="s">
        <v>72</v>
      </c>
      <c r="AW82" s="227"/>
      <c r="AX82" s="232"/>
      <c r="AY82" s="226" t="s">
        <v>73</v>
      </c>
      <c r="AZ82" s="227"/>
      <c r="BA82" s="232"/>
      <c r="BB82" s="226" t="s">
        <v>74</v>
      </c>
      <c r="BC82" s="227"/>
      <c r="BD82" s="232"/>
      <c r="BE82" s="103" t="s">
        <v>75</v>
      </c>
      <c r="BF82" s="4"/>
      <c r="BG82" s="226" t="s">
        <v>71</v>
      </c>
      <c r="BH82" s="227"/>
      <c r="BI82" s="232"/>
      <c r="BJ82" s="226" t="s">
        <v>72</v>
      </c>
      <c r="BK82" s="227"/>
      <c r="BL82" s="232"/>
      <c r="BM82" s="226" t="s">
        <v>73</v>
      </c>
      <c r="BN82" s="227"/>
      <c r="BO82" s="232"/>
      <c r="BP82" s="226" t="s">
        <v>74</v>
      </c>
      <c r="BQ82" s="227"/>
      <c r="BR82" s="232"/>
      <c r="BS82" s="103" t="s">
        <v>75</v>
      </c>
      <c r="BT82" s="4"/>
      <c r="BU82" s="226" t="s">
        <v>71</v>
      </c>
      <c r="BV82" s="227"/>
      <c r="BW82" s="232"/>
      <c r="BX82" s="226" t="s">
        <v>72</v>
      </c>
      <c r="BY82" s="227"/>
      <c r="BZ82" s="232"/>
      <c r="CA82" s="226" t="s">
        <v>73</v>
      </c>
      <c r="CB82" s="227"/>
      <c r="CC82" s="232"/>
      <c r="CD82" s="226" t="s">
        <v>74</v>
      </c>
      <c r="CE82" s="227"/>
      <c r="CF82" s="232"/>
      <c r="CG82" s="103" t="s">
        <v>75</v>
      </c>
      <c r="CH82" s="4"/>
      <c r="CI82" s="226" t="s">
        <v>71</v>
      </c>
      <c r="CJ82" s="227"/>
      <c r="CK82" s="232"/>
      <c r="CL82" s="226" t="s">
        <v>72</v>
      </c>
      <c r="CM82" s="227"/>
      <c r="CN82" s="232"/>
      <c r="CO82" s="226" t="s">
        <v>73</v>
      </c>
      <c r="CP82" s="227"/>
      <c r="CQ82" s="232"/>
      <c r="CR82" s="226" t="s">
        <v>74</v>
      </c>
      <c r="CS82" s="227"/>
      <c r="CT82" s="232"/>
      <c r="CU82" s="103" t="s">
        <v>75</v>
      </c>
      <c r="CV82" s="4"/>
      <c r="CW82" s="226" t="s">
        <v>71</v>
      </c>
      <c r="CX82" s="227"/>
      <c r="CY82" s="232"/>
      <c r="CZ82" s="226" t="s">
        <v>72</v>
      </c>
      <c r="DA82" s="227"/>
      <c r="DB82" s="232"/>
      <c r="DC82" s="226" t="s">
        <v>73</v>
      </c>
      <c r="DD82" s="227"/>
      <c r="DE82" s="232"/>
      <c r="DF82" s="226" t="s">
        <v>74</v>
      </c>
      <c r="DG82" s="227"/>
      <c r="DH82" s="232"/>
      <c r="DI82" s="103" t="s">
        <v>75</v>
      </c>
      <c r="DJ82" s="4"/>
      <c r="DK82" s="226" t="s">
        <v>29</v>
      </c>
      <c r="DL82" s="227"/>
      <c r="DM82" s="232"/>
      <c r="DN82" s="4"/>
      <c r="DO82" s="226" t="s">
        <v>9</v>
      </c>
      <c r="DP82" s="227"/>
      <c r="DQ82" s="232"/>
      <c r="DR82" s="4"/>
      <c r="DS82" s="61"/>
      <c r="DT82" s="104" t="s">
        <v>76</v>
      </c>
      <c r="DU82" s="104" t="s">
        <v>17</v>
      </c>
      <c r="DV82" s="104" t="s">
        <v>18</v>
      </c>
      <c r="DW82" s="104" t="s">
        <v>84</v>
      </c>
      <c r="DX82" s="104" t="s">
        <v>78</v>
      </c>
      <c r="DY82" s="126" t="s">
        <v>29</v>
      </c>
      <c r="DZ82" s="126" t="s">
        <v>79</v>
      </c>
    </row>
    <row r="83" spans="1:130" ht="31.5" hidden="1" customHeight="1" thickBot="1">
      <c r="A83" s="96" t="s">
        <v>10</v>
      </c>
      <c r="B83" s="95" t="s">
        <v>80</v>
      </c>
      <c r="C83" s="66" t="s">
        <v>81</v>
      </c>
      <c r="D83" s="67" t="s">
        <v>82</v>
      </c>
      <c r="E83" s="68" t="s">
        <v>75</v>
      </c>
      <c r="F83" s="67" t="s">
        <v>81</v>
      </c>
      <c r="G83" s="67" t="s">
        <v>82</v>
      </c>
      <c r="H83" s="67" t="s">
        <v>75</v>
      </c>
      <c r="I83" s="67" t="s">
        <v>81</v>
      </c>
      <c r="J83" s="67" t="s">
        <v>82</v>
      </c>
      <c r="K83" s="67" t="s">
        <v>75</v>
      </c>
      <c r="L83" s="67" t="s">
        <v>81</v>
      </c>
      <c r="M83" s="67" t="s">
        <v>82</v>
      </c>
      <c r="N83" s="67" t="s">
        <v>75</v>
      </c>
      <c r="O83" s="67"/>
      <c r="P83" s="76"/>
      <c r="Q83" s="70" t="s">
        <v>81</v>
      </c>
      <c r="R83" s="67" t="s">
        <v>82</v>
      </c>
      <c r="S83" s="67" t="s">
        <v>75</v>
      </c>
      <c r="T83" s="67" t="s">
        <v>81</v>
      </c>
      <c r="U83" s="67" t="s">
        <v>82</v>
      </c>
      <c r="V83" s="67" t="s">
        <v>75</v>
      </c>
      <c r="W83" s="67" t="s">
        <v>81</v>
      </c>
      <c r="X83" s="67" t="s">
        <v>82</v>
      </c>
      <c r="Y83" s="67" t="s">
        <v>75</v>
      </c>
      <c r="Z83" s="67" t="s">
        <v>81</v>
      </c>
      <c r="AA83" s="67" t="s">
        <v>82</v>
      </c>
      <c r="AB83" s="67" t="s">
        <v>75</v>
      </c>
      <c r="AC83" s="67"/>
      <c r="AD83" s="76"/>
      <c r="AE83" s="70" t="s">
        <v>81</v>
      </c>
      <c r="AF83" s="67" t="s">
        <v>82</v>
      </c>
      <c r="AG83" s="67" t="s">
        <v>75</v>
      </c>
      <c r="AH83" s="67" t="s">
        <v>81</v>
      </c>
      <c r="AI83" s="67" t="s">
        <v>82</v>
      </c>
      <c r="AJ83" s="67" t="s">
        <v>75</v>
      </c>
      <c r="AK83" s="67" t="s">
        <v>81</v>
      </c>
      <c r="AL83" s="67" t="s">
        <v>82</v>
      </c>
      <c r="AM83" s="67" t="s">
        <v>75</v>
      </c>
      <c r="AN83" s="67" t="s">
        <v>81</v>
      </c>
      <c r="AO83" s="67" t="s">
        <v>82</v>
      </c>
      <c r="AP83" s="67" t="s">
        <v>75</v>
      </c>
      <c r="AQ83" s="67"/>
      <c r="AR83" s="69"/>
      <c r="AS83" s="70" t="s">
        <v>81</v>
      </c>
      <c r="AT83" s="67" t="s">
        <v>82</v>
      </c>
      <c r="AU83" s="67" t="s">
        <v>75</v>
      </c>
      <c r="AV83" s="67" t="s">
        <v>81</v>
      </c>
      <c r="AW83" s="67" t="s">
        <v>82</v>
      </c>
      <c r="AX83" s="67" t="s">
        <v>75</v>
      </c>
      <c r="AY83" s="67" t="s">
        <v>81</v>
      </c>
      <c r="AZ83" s="67" t="s">
        <v>82</v>
      </c>
      <c r="BA83" s="67" t="s">
        <v>75</v>
      </c>
      <c r="BB83" s="67" t="s">
        <v>81</v>
      </c>
      <c r="BC83" s="67" t="s">
        <v>82</v>
      </c>
      <c r="BD83" s="67" t="s">
        <v>75</v>
      </c>
      <c r="BE83" s="67"/>
      <c r="BF83" s="69"/>
      <c r="BG83" s="67" t="s">
        <v>81</v>
      </c>
      <c r="BH83" s="67" t="s">
        <v>82</v>
      </c>
      <c r="BI83" s="67" t="s">
        <v>75</v>
      </c>
      <c r="BJ83" s="67" t="s">
        <v>81</v>
      </c>
      <c r="BK83" s="67" t="s">
        <v>82</v>
      </c>
      <c r="BL83" s="67" t="s">
        <v>75</v>
      </c>
      <c r="BM83" s="67" t="s">
        <v>81</v>
      </c>
      <c r="BN83" s="67" t="s">
        <v>82</v>
      </c>
      <c r="BO83" s="67" t="s">
        <v>75</v>
      </c>
      <c r="BP83" s="67" t="s">
        <v>81</v>
      </c>
      <c r="BQ83" s="67" t="s">
        <v>82</v>
      </c>
      <c r="BR83" s="67" t="s">
        <v>75</v>
      </c>
      <c r="BS83" s="67"/>
      <c r="BT83" s="69"/>
      <c r="BU83" s="70" t="s">
        <v>81</v>
      </c>
      <c r="BV83" s="67" t="s">
        <v>82</v>
      </c>
      <c r="BW83" s="67" t="s">
        <v>75</v>
      </c>
      <c r="BX83" s="67" t="s">
        <v>81</v>
      </c>
      <c r="BY83" s="67" t="s">
        <v>82</v>
      </c>
      <c r="BZ83" s="67" t="s">
        <v>75</v>
      </c>
      <c r="CA83" s="67" t="s">
        <v>81</v>
      </c>
      <c r="CB83" s="67" t="s">
        <v>82</v>
      </c>
      <c r="CC83" s="67" t="s">
        <v>75</v>
      </c>
      <c r="CD83" s="67" t="s">
        <v>81</v>
      </c>
      <c r="CE83" s="67" t="s">
        <v>82</v>
      </c>
      <c r="CF83" s="67" t="s">
        <v>75</v>
      </c>
      <c r="CG83" s="67"/>
      <c r="CH83" s="69"/>
      <c r="CI83" s="67" t="s">
        <v>81</v>
      </c>
      <c r="CJ83" s="67" t="s">
        <v>82</v>
      </c>
      <c r="CK83" s="67" t="s">
        <v>75</v>
      </c>
      <c r="CL83" s="67" t="s">
        <v>81</v>
      </c>
      <c r="CM83" s="67" t="s">
        <v>82</v>
      </c>
      <c r="CN83" s="67" t="s">
        <v>75</v>
      </c>
      <c r="CO83" s="67" t="s">
        <v>81</v>
      </c>
      <c r="CP83" s="67" t="s">
        <v>82</v>
      </c>
      <c r="CQ83" s="67" t="s">
        <v>75</v>
      </c>
      <c r="CR83" s="67" t="s">
        <v>81</v>
      </c>
      <c r="CS83" s="67" t="s">
        <v>82</v>
      </c>
      <c r="CT83" s="67" t="s">
        <v>75</v>
      </c>
      <c r="CU83" s="67"/>
      <c r="CV83" s="69"/>
      <c r="CW83" s="70" t="s">
        <v>81</v>
      </c>
      <c r="CX83" s="67" t="s">
        <v>82</v>
      </c>
      <c r="CY83" s="67" t="s">
        <v>75</v>
      </c>
      <c r="CZ83" s="67" t="s">
        <v>81</v>
      </c>
      <c r="DA83" s="67" t="s">
        <v>82</v>
      </c>
      <c r="DB83" s="67" t="s">
        <v>75</v>
      </c>
      <c r="DC83" s="67" t="s">
        <v>81</v>
      </c>
      <c r="DD83" s="67" t="s">
        <v>82</v>
      </c>
      <c r="DE83" s="67" t="s">
        <v>75</v>
      </c>
      <c r="DF83" s="67" t="s">
        <v>81</v>
      </c>
      <c r="DG83" s="67" t="s">
        <v>82</v>
      </c>
      <c r="DH83" s="67" t="s">
        <v>75</v>
      </c>
      <c r="DI83" s="67"/>
      <c r="DJ83" s="69"/>
      <c r="DK83" s="67" t="s">
        <v>81</v>
      </c>
      <c r="DL83" s="67" t="s">
        <v>82</v>
      </c>
      <c r="DM83" s="71" t="s">
        <v>75</v>
      </c>
      <c r="DN83" s="69"/>
      <c r="DO83" s="71" t="s">
        <v>81</v>
      </c>
      <c r="DP83" s="67" t="s">
        <v>82</v>
      </c>
      <c r="DQ83" s="71" t="s">
        <v>75</v>
      </c>
      <c r="DR83" s="69"/>
      <c r="DS83" s="5" t="s">
        <v>76</v>
      </c>
      <c r="DT83" s="150"/>
      <c r="DU83" s="179"/>
      <c r="DV83" s="150"/>
      <c r="DW83" s="104"/>
      <c r="DX83" s="180"/>
      <c r="DY83" s="126"/>
      <c r="DZ83" s="126"/>
    </row>
    <row r="84" spans="1:130" ht="31.5" hidden="1" customHeight="1" thickBot="1">
      <c r="A84" s="78">
        <v>1</v>
      </c>
      <c r="B84" s="46" t="s">
        <v>47</v>
      </c>
      <c r="C84" s="178">
        <f>MAX('JURADO-1'!C84,'JURADO-2'!C84,'JURADO-3'!C84,'JURADO-4'!C84,'NO USAR'!C84)</f>
        <v>0</v>
      </c>
      <c r="D84" s="60">
        <f>MIN('JURADO-1'!C84,'JURADO-2'!C84,'JURADO-3'!C84,'JURADO-4'!C84,'NO USAR'!C84)</f>
        <v>0</v>
      </c>
      <c r="E84" s="60">
        <f>+'JURADO-1'!C84+'JURADO-2'!C84+'JURADO-3'!C84+'JURADO-4'!C84+'NO USAR'!C84-C84-D84</f>
        <v>0</v>
      </c>
      <c r="F84" s="60">
        <f>MAX('JURADO-1'!D84,'JURADO-2'!D84,'JURADO-3'!D84,'JURADO-4'!D84,'NO USAR'!D84)</f>
        <v>0</v>
      </c>
      <c r="G84" s="60">
        <f>MIN('JURADO-1'!D84,'JURADO-2'!D84,'JURADO-3'!D84,'JURADO-4'!D84,'NO USAR'!D84)</f>
        <v>0</v>
      </c>
      <c r="H84" s="60">
        <f>+'JURADO-1'!D84+'JURADO-2'!D84+'JURADO-3'!D84+'JURADO-4'!D84+'NO USAR'!D84-F84-G84</f>
        <v>0</v>
      </c>
      <c r="I84" s="60">
        <f>MAX('JURADO-1'!E84,'JURADO-2'!E84,'JURADO-3'!E84,'JURADO-4'!E84,'NO USAR'!E84)</f>
        <v>0</v>
      </c>
      <c r="J84" s="60">
        <f>MIN('JURADO-1'!E84,'JURADO-2'!E84,'JURADO-3'!E84,'JURADO-4'!E84,'NO USAR'!E84)</f>
        <v>0</v>
      </c>
      <c r="K84" s="60">
        <f>+'JURADO-1'!E84+'JURADO-2'!E84+'JURADO-3'!E84+'JURADO-4'!E84+'NO USAR'!E84-I84-J84</f>
        <v>0</v>
      </c>
      <c r="L84" s="60">
        <f>MAX('JURADO-1'!F84,'JURADO-2'!F84,'JURADO-3'!F84,'JURADO-4'!F84,'NO USAR'!F84)</f>
        <v>0</v>
      </c>
      <c r="M84" s="60">
        <f>MIN('JURADO-1'!F84,'JURADO-2'!F84,'JURADO-3'!F84,'JURADO-4'!F84,'NO USAR'!F84)</f>
        <v>0</v>
      </c>
      <c r="N84" s="60">
        <f>+'JURADO-1'!F84+'JURADO-2'!F84+'JURADO-3'!F84+'JURADO-4'!F84+'NO USAR'!F84-L84-M84</f>
        <v>0</v>
      </c>
      <c r="O84" s="60">
        <f>(E84+H84+K84+N84)*1.7</f>
        <v>0</v>
      </c>
      <c r="P84" s="124"/>
      <c r="Q84" s="6">
        <f>MAX('JURADO-1'!G84,'JURADO-2'!G84,'JURADO-3'!G84,'JURADO-4'!G84,'NO USAR'!G84)</f>
        <v>0</v>
      </c>
      <c r="R84" s="12">
        <f>MIN('JURADO-1'!G84,'JURADO-2'!G84,'JURADO-3'!G84,'JURADO-4'!G84,'NO USAR'!G84)</f>
        <v>0</v>
      </c>
      <c r="S84" s="12">
        <f>+'JURADO-1'!G84+'JURADO-2'!G84+'JURADO-3'!G84+'JURADO-4'!G84+'NO USAR'!G84-Q84-R84</f>
        <v>0</v>
      </c>
      <c r="T84" s="63">
        <f>MAX('JURADO-1'!H84,'JURADO-2'!H84,'JURADO-3'!H84,'JURADO-4'!H84,'NO USAR'!H84)</f>
        <v>0</v>
      </c>
      <c r="U84" s="12">
        <f>MIN('JURADO-1'!H84,'JURADO-2'!H84,'JURADO-3'!H84,'JURADO-4'!H84,'NO USAR'!H84)</f>
        <v>0</v>
      </c>
      <c r="V84" s="11">
        <f>+'JURADO-1'!H84+'JURADO-2'!H84+'JURADO-3'!H84+'JURADO-4'!H84+'NO USAR'!H84-T84-U84</f>
        <v>0</v>
      </c>
      <c r="W84" s="60">
        <f>MAX('JURADO-1'!I84,'JURADO-2'!I84,'JURADO-3'!I84,'JURADO-4'!I84,'NO USAR'!I84)</f>
        <v>0</v>
      </c>
      <c r="X84" s="60">
        <f>MIN('JURADO-1'!I84,'JURADO-2'!I84,'JURADO-3'!I84,'JURADO-4'!I84,'NO USAR'!I84)</f>
        <v>0</v>
      </c>
      <c r="Y84" s="60">
        <f>+'JURADO-1'!I84+'JURADO-2'!I84+'JURADO-3'!I84+'JURADO-4'!I84+'NO USAR'!I84-W84-X84</f>
        <v>0</v>
      </c>
      <c r="Z84" s="60">
        <f>MAX('JURADO-1'!J84,'JURADO-2'!J84,'JURADO-3'!J84,'JURADO-4'!J84,'NO USAR'!J84)</f>
        <v>0</v>
      </c>
      <c r="AA84" s="60">
        <f>MIN('JURADO-1'!J84,'JURADO-2'!J84,'JURADO-3'!J84,'JURADO-4'!J84,'NO USAR'!J84)</f>
        <v>0</v>
      </c>
      <c r="AB84" s="60">
        <f>+'JURADO-1'!J84+'JURADO-2'!J84+'JURADO-3'!J84+'JURADO-4'!J84+'NO USAR'!J84-Z84-AA84</f>
        <v>0</v>
      </c>
      <c r="AC84" s="60">
        <f>(+S84+V84+Y84+AB84)*1.2</f>
        <v>0</v>
      </c>
      <c r="AD84" s="59"/>
      <c r="AE84" s="6">
        <f>MAX('JURADO-1'!K84,'JURADO-2'!K84,'JURADO-3'!K84,'JURADO-4'!K84,'NO USAR'!K84)</f>
        <v>0</v>
      </c>
      <c r="AF84" s="12">
        <f>MIN('JURADO-1'!K84,'JURADO-2'!K84,'JURADO-3'!K84,'JURADO-4'!K84,'NO USAR'!K84)</f>
        <v>0</v>
      </c>
      <c r="AG84" s="12">
        <f>+'JURADO-1'!K84+'JURADO-2'!K84+'JURADO-3'!K84+'JURADO-4'!K84+'NO USAR'!K84-AE84-AF84</f>
        <v>0</v>
      </c>
      <c r="AH84" s="63">
        <f>MAX('JURADO-1'!L84,'JURADO-2'!L84,'JURADO-3'!L84,'JURADO-4'!L84,'NO USAR'!L84)</f>
        <v>0</v>
      </c>
      <c r="AI84" s="12">
        <f>MIN('JURADO-1'!L84,'JURADO-2'!L84,'JURADO-3'!L84,'JURADO-4'!L84,'NO USAR'!L84)</f>
        <v>0</v>
      </c>
      <c r="AJ84" s="11">
        <f>+'JURADO-1'!L84+'JURADO-2'!L84+'JURADO-3'!L84+'JURADO-4'!L84+'NO USAR'!L84-AH84-AI84</f>
        <v>0</v>
      </c>
      <c r="AK84" s="60">
        <f>MAX('JURADO-1'!M84,'JURADO-2'!M84,'JURADO-3'!M84,'JURADO-4'!M84,'NO USAR'!M84)</f>
        <v>0</v>
      </c>
      <c r="AL84" s="60">
        <f>MIN('JURADO-1'!M84,'JURADO-2'!M84,'JURADO-3'!M84,'JURADO-4'!M84,'NO USAR'!M84)</f>
        <v>0</v>
      </c>
      <c r="AM84" s="60">
        <f>+'JURADO-1'!M84+'JURADO-2'!M84+'JURADO-3'!M84+'JURADO-4'!M84+'NO USAR'!M84-AK84-AL84</f>
        <v>0</v>
      </c>
      <c r="AN84" s="60">
        <f>MAX('JURADO-1'!N84,'JURADO-2'!N84,'JURADO-3'!N84,'JURADO-4'!N84,'NO USAR'!N84)</f>
        <v>0</v>
      </c>
      <c r="AO84" s="60">
        <f>MIN('JURADO-1'!N84,'JURADO-2'!N84,'JURADO-3'!N84,'JURADO-4'!N84,'NO USAR'!N84)</f>
        <v>0</v>
      </c>
      <c r="AP84" s="60">
        <f>+'JURADO-1'!N84+'JURADO-2'!N84+'JURADO-3'!N84+'JURADO-4'!N84+'NO USAR'!P84-AN84-AO84</f>
        <v>0</v>
      </c>
      <c r="AQ84" s="60">
        <f>(+AG84+AJ84+AM84+AP84)*1.2</f>
        <v>0</v>
      </c>
      <c r="AR84" s="59"/>
      <c r="AS84" s="6">
        <f>MAX('JURADO-1'!O84,'JURADO-2'!O84,'JURADO-3'!O84,'JURADO-4'!O84,'NO USAR'!O84)</f>
        <v>0</v>
      </c>
      <c r="AT84" s="12">
        <f>MIN('JURADO-1'!O84,'JURADO-2'!O84,'JURADO-3'!O84,'JURADO-4'!O84,'NO USAR'!O84)</f>
        <v>0</v>
      </c>
      <c r="AU84" s="12">
        <f>+'JURADO-1'!O84+'JURADO-2'!O84+'JURADO-3'!O84+'JURADO-4'!O84+'NO USAR'!O84-AS84-AT84</f>
        <v>0</v>
      </c>
      <c r="AV84" s="63">
        <f>MAX('JURADO-1'!P84,'JURADO-2'!P84,'JURADO-3'!P84,'JURADO-4'!P84,'NO USAR'!P84)</f>
        <v>0</v>
      </c>
      <c r="AW84" s="12">
        <f>MIN('JURADO-1'!P84,'JURADO-2'!P84,'JURADO-3'!P84,'JURADO-4'!P84,'NO USAR'!P84)</f>
        <v>0</v>
      </c>
      <c r="AX84" s="11">
        <f>+'JURADO-1'!P84+'JURADO-2'!P84+'JURADO-3'!P84+'JURADO-4'!P84+'NO USAR'!P84-AV84-AW84</f>
        <v>0</v>
      </c>
      <c r="AY84" s="60">
        <f>MAX('JURADO-1'!Q84,'JURADO-2'!Q84,'JURADO-3'!Q84,'JURADO-4'!Q84,'NO USAR'!Q84)</f>
        <v>0</v>
      </c>
      <c r="AZ84" s="60">
        <f>MIN('JURADO-1'!Q84,'JURADO-2'!Q84,'JURADO-3'!Q84,'JURADO-4'!Q84,'NO USAR'!Q84)</f>
        <v>0</v>
      </c>
      <c r="BA84" s="60">
        <f>+'JURADO-1'!Q84+'JURADO-2'!Q84+'JURADO-3'!Q84+'JURADO-4'!Q84+'NO USAR'!Q84-AY84-AZ84</f>
        <v>0</v>
      </c>
      <c r="BB84" s="60">
        <f>MAX('JURADO-1'!R84,'JURADO-2'!R84,'JURADO-3'!R84,'JURADO-4'!R84,'NO USAR'!R84)</f>
        <v>0</v>
      </c>
      <c r="BC84" s="60">
        <f>MIN('JURADO-1'!R84,'JURADO-2'!R84,'JURADO-3'!R84,'JURADO-4'!R84,'NO USAR'!R84)</f>
        <v>0</v>
      </c>
      <c r="BD84" s="60">
        <f>+'JURADO-1'!R84+'JURADO-2'!R84+'JURADO-3'!R84+'JURADO-4'!R84+'NO USAR'!R84-BB84-BC84</f>
        <v>0</v>
      </c>
      <c r="BE84" s="60">
        <f>+AU84+AX84+BA84+BD84</f>
        <v>0</v>
      </c>
      <c r="BF84" s="9"/>
      <c r="BG84" s="60">
        <f>MAX('JURADO-1'!S84,'JURADO-2'!S84,'JURADO-3'!S84,'JURADO-4'!S84,'NO USAR'!S84)</f>
        <v>0</v>
      </c>
      <c r="BH84" s="60">
        <f>MIN('JURADO-1'!S84,'JURADO-2'!S84,'JURADO-3'!S84,'JURADO-4'!S84,'NO USAR'!S84)</f>
        <v>0</v>
      </c>
      <c r="BI84" s="60">
        <f>+'JURADO-1'!S84+'JURADO-2'!S84+'JURADO-3'!S84+'JURADO-4'!S84+'NO USAR'!S84-BG84-BH84</f>
        <v>0</v>
      </c>
      <c r="BJ84" s="60">
        <f>MAX('JURADO-1'!T84,'JURADO-2'!T84,'JURADO-3'!T84,'JURADO-4'!T84,'NO USAR'!T84)</f>
        <v>0</v>
      </c>
      <c r="BK84" s="60">
        <f>MIN('JURADO-1'!T84,'JURADO-2'!T84,'JURADO-3'!T84,'JURADO-4'!T84,'NO USAR'!T84)</f>
        <v>0</v>
      </c>
      <c r="BL84" s="60">
        <f>+'JURADO-1'!T84+'JURADO-2'!T84+'JURADO-3'!T84+'JURADO-4'!T84+'NO USAR'!T84-BJ84-BK84</f>
        <v>0</v>
      </c>
      <c r="BM84" s="60">
        <f>MAX('JURADO-1'!U84,'JURADO-2'!U84,'JURADO-3'!U84,'JURADO-4'!U84,'NO USAR'!U84)</f>
        <v>0</v>
      </c>
      <c r="BN84" s="60">
        <f>MIN('JURADO-1'!U84,'JURADO-2'!U84,'JURADO-3'!U84,'JURADO-4'!U84,'NO USAR'!U84)</f>
        <v>0</v>
      </c>
      <c r="BO84" s="60">
        <f>+'JURADO-1'!U84+'JURADO-2'!U84+'JURADO-3'!U84+'JURADO-4'!U84+'NO USAR'!U84-BM84-BN84</f>
        <v>0</v>
      </c>
      <c r="BP84" s="60">
        <f>MAX('JURADO-1'!V84,'JURADO-2'!V84,'JURADO-3'!V84,'JURADO-4'!V84,'NO USAR'!V84)</f>
        <v>0</v>
      </c>
      <c r="BQ84" s="60">
        <f>MIN('JURADO-1'!V84,'JURADO-2'!V84,'JURADO-3'!V84,'JURADO-4'!V84,'NO USAR'!V84)</f>
        <v>0</v>
      </c>
      <c r="BR84" s="60">
        <f>+'JURADO-1'!V84+'JURADO-2'!V84+'JURADO-3'!V84+'JURADO-4'!V84+'NO USAR'!V84-BP84-BQ84</f>
        <v>0</v>
      </c>
      <c r="BS84" s="60">
        <f>(BI84+BL84+BO84+BR84)*0.5</f>
        <v>0</v>
      </c>
      <c r="BT84" s="9"/>
      <c r="BU84" s="6">
        <f>MAX('JURADO-1'!W84,'JURADO-2'!W84,'JURADO-3'!W84,'JURADO-4'!W84,'NO USAR'!W84)</f>
        <v>0</v>
      </c>
      <c r="BV84" s="12">
        <f>MIN('JURADO-1'!W84,'JURADO-2'!W84,'JURADO-3'!W84,'JURADO-4'!W84,'NO USAR'!W84)</f>
        <v>0</v>
      </c>
      <c r="BW84" s="12">
        <f>+'JURADO-1'!W84+'JURADO-2'!W84+'JURADO-3'!W84+'JURADO-4'!W84+'NO USAR'!W84-BU84-BV84</f>
        <v>0</v>
      </c>
      <c r="BX84" s="63">
        <f>MAX('JURADO-1'!X84,'JURADO-2'!X84,'JURADO-3'!X84,'JURADO-4'!X84,'NO USAR'!X84)</f>
        <v>0</v>
      </c>
      <c r="BY84" s="12">
        <f>MIN('JURADO-1'!X84,'JURADO-2'!X84,'JURADO-3'!X84,'JURADO-4'!X84,'NO USAR'!X84)</f>
        <v>0</v>
      </c>
      <c r="BZ84" s="11">
        <f>+'JURADO-1'!X84+'JURADO-2'!X84+'JURADO-3'!X84+'JURADO-4'!X84+'NO USAR'!X84-BX84-BY84</f>
        <v>0</v>
      </c>
      <c r="CA84" s="60">
        <f>MAX('JURADO-1'!Y84,'JURADO-2'!Y84,'JURADO-3'!Y84,'JURADO-4'!Y84,'NO USAR'!Y84)</f>
        <v>0</v>
      </c>
      <c r="CB84" s="60">
        <f>MIN('JURADO-1'!Y84,'JURADO-2'!Y84,'JURADO-3'!Y84,'JURADO-4'!Y84,'NO USAR'!Y84)</f>
        <v>0</v>
      </c>
      <c r="CC84" s="60">
        <f>+'JURADO-1'!Y84+'JURADO-2'!Y84+'JURADO-3'!Y84+'JURADO-4'!Y84+'NO USAR'!Y84-CA84-CB84</f>
        <v>0</v>
      </c>
      <c r="CD84" s="60">
        <f>MAX('JURADO-1'!Z84,'JURADO-2'!Z84,'JURADO-3'!Z84,'JURADO-4'!Z84,'NO USAR'!Z84)</f>
        <v>0</v>
      </c>
      <c r="CE84" s="60">
        <f>MIN('JURADO-1'!Z84,'JURADO-2'!Z84,'JURADO-3'!Z84,'JURADO-4'!Z84,'NO USAR'!Z84)</f>
        <v>0</v>
      </c>
      <c r="CF84" s="60">
        <f>+'JURADO-1'!Z84+'JURADO-2'!Z84+'JURADO-3'!Z84+'JURADO-4'!Z84+'NO USAR'!Z84-CD84-CE84</f>
        <v>0</v>
      </c>
      <c r="CG84" s="60">
        <f>+BW84+BZ84+CC84+CF84</f>
        <v>0</v>
      </c>
      <c r="CH84" s="9"/>
      <c r="CI84" s="60">
        <f>MAX('JURADO-1'!AA84,'JURADO-2'!AA84,'JURADO-3'!AA84,'JURADO-4'!AA84,'NO USAR'!AA84)</f>
        <v>0</v>
      </c>
      <c r="CJ84" s="60">
        <f>MIN('JURADO-1'!AA84,'JURADO-2'!AA84,'JURADO-3'!AA84,'JURADO-4'!AA84,'NO USAR'!AA84)</f>
        <v>0</v>
      </c>
      <c r="CK84" s="60">
        <f>+'JURADO-1'!AA84+'JURADO-2'!AA84+'JURADO-3'!AA84+'JURADO-4'!AA84+'NO USAR'!AA84-CI84-CJ84</f>
        <v>0</v>
      </c>
      <c r="CL84" s="60">
        <f>MAX('JURADO-1'!AB84,'JURADO-2'!AB84,'JURADO-3'!AB84,'JURADO-4'!AB84,'NO USAR'!AB84)</f>
        <v>0</v>
      </c>
      <c r="CM84" s="60">
        <f>MIN('JURADO-1'!AB84,'JURADO-2'!AB84,'JURADO-3'!AB84,'JURADO-4'!AB84,'NO USAR'!AB84)</f>
        <v>0</v>
      </c>
      <c r="CN84" s="60">
        <f>+'JURADO-1'!AB84+'JURADO-2'!AB84+'JURADO-3'!AB84+'JURADO-4'!AB84+'NO USAR'!AB84-CL84-CM84</f>
        <v>0</v>
      </c>
      <c r="CO84" s="60">
        <f>MAX('JURADO-1'!AC84,'JURADO-2'!AC84,'JURADO-3'!AC84,'JURADO-4'!AC84,'NO USAR'!AC84)</f>
        <v>0</v>
      </c>
      <c r="CP84" s="60">
        <f>MIN('JURADO-1'!AC84,'JURADO-2'!AC84,'JURADO-3'!AC84,'JURADO-4'!AC84,'NO USAR'!AC84)</f>
        <v>0</v>
      </c>
      <c r="CQ84" s="60">
        <f>+'JURADO-1'!AC84+'JURADO-2'!AC84+'JURADO-3'!AC84+'JURADO-4'!AC84+'NO USAR'!AC84-CO84-CP84</f>
        <v>0</v>
      </c>
      <c r="CR84" s="60">
        <f>MAX('JURADO-1'!AD84,'JURADO-2'!AD84,'JURADO-3'!AD84,'JURADO-4'!AD84,'NO USAR'!AD84)</f>
        <v>0</v>
      </c>
      <c r="CS84" s="60">
        <f>MIN('JURADO-1'!AD84,'JURADO-2'!AD84,'JURADO-3'!AD84,'JURADO-4'!AD84,'NO USAR'!AD84)</f>
        <v>0</v>
      </c>
      <c r="CT84" s="60">
        <f>+'JURADO-1'!AD84+'JURADO-2'!AD84+'JURADO-3'!AD84+'JURADO-4'!AD84+'NO USAR'!AD84-CR84-CS84</f>
        <v>0</v>
      </c>
      <c r="CU84" s="60">
        <f>(CK84+CN84+CQ84+CT84)*0.5</f>
        <v>0</v>
      </c>
      <c r="CV84" s="9"/>
      <c r="CW84" s="6">
        <f>MAX('JURADO-1'!AE84,'JURADO-2'!AE84,'JURADO-3'!AE84,'JURADO-4'!AE84,'NO USAR'!AE84)</f>
        <v>0</v>
      </c>
      <c r="CX84" s="12">
        <f>MIN('JURADO-1'!AE84,'JURADO-2'!AE84,'JURADO-3'!AE84,'JURADO-4'!AE84,'NO USAR'!AE84)</f>
        <v>0</v>
      </c>
      <c r="CY84" s="12">
        <f>+'JURADO-1'!AE84+'JURADO-2'!AE84+'JURADO-3'!AE84+'JURADO-4'!AE84+'NO USAR'!AE84-CW84-CX84</f>
        <v>0</v>
      </c>
      <c r="CZ84" s="63">
        <f>MAX('JURADO-1'!AF84,'JURADO-2'!AF84,'JURADO-3'!AF84,'JURADO-4'!AF84,'NO USAR'!AF84)</f>
        <v>0</v>
      </c>
      <c r="DA84" s="12">
        <f>MIN('JURADO-1'!AF84,'JURADO-2'!AF84,'JURADO-3'!AF84,'JURADO-4'!AF84,'NO USAR'!AF84)</f>
        <v>0</v>
      </c>
      <c r="DB84" s="11">
        <f>+'JURADO-1'!AF84+'JURADO-2'!AF84+'JURADO-3'!AF84+'JURADO-4'!AF84+'NO USAR'!AF84-CZ84-DA84</f>
        <v>0</v>
      </c>
      <c r="DC84" s="60">
        <f>MAX('JURADO-1'!AG84,'JURADO-2'!AG84,'JURADO-3'!AG84,'JURADO-4'!AG84,'NO USAR'!AG84)</f>
        <v>0</v>
      </c>
      <c r="DD84" s="60">
        <f>MIN('JURADO-1'!AG84,'JURADO-2'!AG84,'JURADO-3'!AG84,'JURADO-4'!AG84,'NO USAR'!AG84)</f>
        <v>0</v>
      </c>
      <c r="DE84" s="60">
        <f>+'JURADO-1'!AG84+'JURADO-2'!AG84+'JURADO-3'!AG84+'JURADO-4'!AG84+'NO USAR'!AG84-DC84-DD84</f>
        <v>0</v>
      </c>
      <c r="DF84" s="60">
        <f>MAX('JURADO-1'!AF84,'JURADO-2'!AF84,'JURADO-3'!AF84,'JURADO-4'!AF84,'NO USAR'!AF84)</f>
        <v>0</v>
      </c>
      <c r="DG84" s="60">
        <f>MIN('JURADO-1'!AF84,'JURADO-2'!AF84,'JURADO-3'!AF84,'JURADO-4'!AF84,'NO USAR'!AF84)</f>
        <v>0</v>
      </c>
      <c r="DH84" s="60">
        <f>+'JURADO-1'!AF84+'JURADO-2'!AF84+'JURADO-3'!AF84+'JURADO-4'!AF84+'NO USAR'!AF84-DF84-DG84</f>
        <v>0</v>
      </c>
      <c r="DI84" s="60">
        <f>(+CY84+DB84+DE84+DH84)*2</f>
        <v>0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0</v>
      </c>
      <c r="DP84" s="12">
        <f>MIN('JURADO-1'!AJ84,'JURADO-2'!AJ84,'JURADO-3'!AJ84,'JURADO-4'!AJ84,'NO USAR'!AJ84)</f>
        <v>0</v>
      </c>
      <c r="DQ84" s="7">
        <f>(+'JURADO-1'!AJ84+'JURADO-2'!AJ84+'JURADO-3'!AJ84+'JURADO-4'!AJ84+'NO USAR'!AJ84-DO84-DP84)*1.2</f>
        <v>0</v>
      </c>
      <c r="DR84" s="9"/>
      <c r="DS84" s="10"/>
      <c r="DT84" s="91">
        <f>O84+AC84+AQ84+BE84+BS84+CG84+CU84+DI84+DQ84</f>
        <v>0</v>
      </c>
      <c r="DU84" s="54">
        <v>44600</v>
      </c>
      <c r="DV84" s="16" t="s">
        <v>29</v>
      </c>
      <c r="DW84" s="60"/>
      <c r="DX84" s="81"/>
      <c r="DY84" s="60">
        <f t="shared" ref="DY84:DY108" si="22">+(DM84)*1.5</f>
        <v>0</v>
      </c>
      <c r="DZ84" s="60">
        <f t="shared" ref="DZ84:DZ108" si="23">DQ84</f>
        <v>0</v>
      </c>
    </row>
    <row r="85" spans="1:130" ht="31.5" hidden="1" customHeight="1" thickBot="1">
      <c r="A85" s="79">
        <v>2</v>
      </c>
      <c r="B85" s="47" t="s">
        <v>48</v>
      </c>
      <c r="C85" s="178">
        <f>MAX('JURADO-1'!C85,'JURADO-2'!C85,'JURADO-3'!C85,'JURADO-4'!C85,'NO USAR'!C85)</f>
        <v>0</v>
      </c>
      <c r="D85" s="60">
        <f>MIN('JURADO-1'!C85,'JURADO-2'!C85,'JURADO-3'!C85,'JURADO-4'!C85,'NO USAR'!C85)</f>
        <v>0</v>
      </c>
      <c r="E85" s="60">
        <f>+'JURADO-1'!C85+'JURADO-2'!C85+'JURADO-3'!C85+'JURADO-4'!C85+'NO USAR'!C85-C85-D85</f>
        <v>0</v>
      </c>
      <c r="F85" s="60">
        <f>MAX('JURADO-1'!D85,'JURADO-2'!D85,'JURADO-3'!D85,'JURADO-4'!D85,'NO USAR'!D85)</f>
        <v>0</v>
      </c>
      <c r="G85" s="60">
        <f>MIN('JURADO-1'!D85,'JURADO-2'!D85,'JURADO-3'!D85,'JURADO-4'!D85,'NO USAR'!D85)</f>
        <v>0</v>
      </c>
      <c r="H85" s="60">
        <f>+'JURADO-1'!D85+'JURADO-2'!D85+'JURADO-3'!D85+'JURADO-4'!D85+'NO USAR'!D85-F85-G85</f>
        <v>0</v>
      </c>
      <c r="I85" s="60">
        <f>MAX('JURADO-1'!E85,'JURADO-2'!E85,'JURADO-3'!E85,'JURADO-4'!E85,'NO USAR'!E85)</f>
        <v>0</v>
      </c>
      <c r="J85" s="60">
        <f>MIN('JURADO-1'!E85,'JURADO-2'!E85,'JURADO-3'!E85,'JURADO-4'!E85,'NO USAR'!E85)</f>
        <v>0</v>
      </c>
      <c r="K85" s="60">
        <f>+'JURADO-1'!E85+'JURADO-2'!E85+'JURADO-3'!E85+'JURADO-4'!E85+'NO USAR'!E85-I85-J85</f>
        <v>0</v>
      </c>
      <c r="L85" s="60">
        <f>MAX('JURADO-1'!F85,'JURADO-2'!F85,'JURADO-3'!F85,'JURADO-4'!F85,'NO USAR'!F85)</f>
        <v>0</v>
      </c>
      <c r="M85" s="60">
        <f>MIN('JURADO-1'!F85,'JURADO-2'!F85,'JURADO-3'!F85,'JURADO-4'!F85,'NO USAR'!F85)</f>
        <v>0</v>
      </c>
      <c r="N85" s="60">
        <f>+'JURADO-1'!F85+'JURADO-2'!F85+'JURADO-3'!F85+'JURADO-4'!F85+'NO USAR'!F85-L85-M85</f>
        <v>0</v>
      </c>
      <c r="O85" s="60">
        <f t="shared" ref="O85:O108" si="24">(E85+H85+K85+N85)*1.7</f>
        <v>0</v>
      </c>
      <c r="P85" s="124"/>
      <c r="Q85" s="6">
        <f>MAX('JURADO-1'!G85,'JURADO-2'!G85,'JURADO-3'!G85,'JURADO-4'!G85,'NO USAR'!G85)</f>
        <v>0</v>
      </c>
      <c r="R85" s="12">
        <f>MIN('JURADO-1'!G85,'JURADO-2'!G85,'JURADO-3'!G85,'JURADO-4'!G85,'NO USAR'!G85)</f>
        <v>0</v>
      </c>
      <c r="S85" s="12">
        <f>+'JURADO-1'!G85+'JURADO-2'!G85+'JURADO-3'!G85+'JURADO-4'!G85+'NO USAR'!G85-Q85-R85</f>
        <v>0</v>
      </c>
      <c r="T85" s="63">
        <f>MAX('JURADO-1'!H85,'JURADO-2'!H85,'JURADO-3'!H85,'JURADO-4'!H85,'NO USAR'!H85)</f>
        <v>0</v>
      </c>
      <c r="U85" s="12">
        <f>MIN('JURADO-1'!H85,'JURADO-2'!H85,'JURADO-3'!H85,'JURADO-4'!H85,'NO USAR'!H85)</f>
        <v>0</v>
      </c>
      <c r="V85" s="11">
        <f>+'JURADO-1'!H85+'JURADO-2'!H85+'JURADO-3'!H85+'JURADO-4'!H85+'NO USAR'!H85-T85-U85</f>
        <v>0</v>
      </c>
      <c r="W85" s="60">
        <f>MAX('JURADO-1'!I85,'JURADO-2'!I85,'JURADO-3'!I85,'JURADO-4'!I85,'NO USAR'!I85)</f>
        <v>0</v>
      </c>
      <c r="X85" s="60">
        <f>MIN('JURADO-1'!I85,'JURADO-2'!I85,'JURADO-3'!I85,'JURADO-4'!I85,'NO USAR'!I85)</f>
        <v>0</v>
      </c>
      <c r="Y85" s="60">
        <f>+'JURADO-1'!I85+'JURADO-2'!I85+'JURADO-3'!I85+'JURADO-4'!I85+'NO USAR'!I85-W85-X85</f>
        <v>0</v>
      </c>
      <c r="Z85" s="60">
        <f>MAX('JURADO-1'!J85,'JURADO-2'!J85,'JURADO-3'!J85,'JURADO-4'!J85,'NO USAR'!J85)</f>
        <v>0</v>
      </c>
      <c r="AA85" s="60">
        <f>MIN('JURADO-1'!J85,'JURADO-2'!J85,'JURADO-3'!J85,'JURADO-4'!J85,'NO USAR'!J85)</f>
        <v>0</v>
      </c>
      <c r="AB85" s="60">
        <f>+'JURADO-1'!J85+'JURADO-2'!J85+'JURADO-3'!J85+'JURADO-4'!J85+'NO USAR'!J85-Z85-AA85</f>
        <v>0</v>
      </c>
      <c r="AC85" s="60">
        <f t="shared" ref="AC85:AC108" si="25">(+S85+V85+Y85+AB85)*1.2</f>
        <v>0</v>
      </c>
      <c r="AD85" s="59"/>
      <c r="AE85" s="6">
        <f>MAX('JURADO-1'!K85,'JURADO-2'!K85,'JURADO-3'!K85,'JURADO-4'!K85,'NO USAR'!K85)</f>
        <v>0</v>
      </c>
      <c r="AF85" s="12">
        <f>MIN('JURADO-1'!K85,'JURADO-2'!K85,'JURADO-3'!K85,'JURADO-4'!K85,'NO USAR'!K85)</f>
        <v>0</v>
      </c>
      <c r="AG85" s="12">
        <f>+'JURADO-1'!K85+'JURADO-2'!K85+'JURADO-3'!K85+'JURADO-4'!K85+'NO USAR'!K85-AE85-AF85</f>
        <v>0</v>
      </c>
      <c r="AH85" s="63">
        <f>MAX('JURADO-1'!L85,'JURADO-2'!L85,'JURADO-3'!L85,'JURADO-4'!L85,'NO USAR'!L85)</f>
        <v>0</v>
      </c>
      <c r="AI85" s="12">
        <f>MIN('JURADO-1'!L85,'JURADO-2'!L85,'JURADO-3'!L85,'JURADO-4'!L85,'NO USAR'!L85)</f>
        <v>0</v>
      </c>
      <c r="AJ85" s="11">
        <f>+'JURADO-1'!L85+'JURADO-2'!L85+'JURADO-3'!L85+'JURADO-4'!L85+'NO USAR'!L85-AH85-AI85</f>
        <v>0</v>
      </c>
      <c r="AK85" s="60">
        <f>MAX('JURADO-1'!M85,'JURADO-2'!M85,'JURADO-3'!M85,'JURADO-4'!M85,'NO USAR'!M85)</f>
        <v>0</v>
      </c>
      <c r="AL85" s="60">
        <f>MIN('JURADO-1'!M85,'JURADO-2'!M85,'JURADO-3'!M85,'JURADO-4'!M85,'NO USAR'!M85)</f>
        <v>0</v>
      </c>
      <c r="AM85" s="60">
        <f>+'JURADO-1'!M85+'JURADO-2'!M85+'JURADO-3'!M85+'JURADO-4'!M85+'NO USAR'!M85-AK85-AL85</f>
        <v>0</v>
      </c>
      <c r="AN85" s="60">
        <f>MAX('JURADO-1'!N85,'JURADO-2'!N85,'JURADO-3'!N85,'JURADO-4'!N85,'NO USAR'!N85)</f>
        <v>0</v>
      </c>
      <c r="AO85" s="60">
        <f>MIN('JURADO-1'!N85,'JURADO-2'!N85,'JURADO-3'!N85,'JURADO-4'!N85,'NO USAR'!N85)</f>
        <v>0</v>
      </c>
      <c r="AP85" s="60">
        <f>+'JURADO-1'!N85+'JURADO-2'!N85+'JURADO-3'!N85+'JURADO-4'!N85+'NO USAR'!P85-AN85-AO85</f>
        <v>0</v>
      </c>
      <c r="AQ85" s="60">
        <f t="shared" ref="AQ85:AQ108" si="26">(+AG85+AJ85+AM85+AP85)*1.2</f>
        <v>0</v>
      </c>
      <c r="AR85" s="59"/>
      <c r="AS85" s="6">
        <f>MAX('JURADO-1'!O85,'JURADO-2'!O85,'JURADO-3'!O85,'JURADO-4'!O85,'NO USAR'!O85)</f>
        <v>0</v>
      </c>
      <c r="AT85" s="12">
        <f>MIN('JURADO-1'!O85,'JURADO-2'!O85,'JURADO-3'!O85,'JURADO-4'!O85,'NO USAR'!O85)</f>
        <v>0</v>
      </c>
      <c r="AU85" s="12">
        <f>+'JURADO-1'!O85+'JURADO-2'!O85+'JURADO-3'!O85+'JURADO-4'!O85+'NO USAR'!O85-AS85-AT85</f>
        <v>0</v>
      </c>
      <c r="AV85" s="63">
        <f>MAX('JURADO-1'!P85,'JURADO-2'!P85,'JURADO-3'!P85,'JURADO-4'!P85,'NO USAR'!P85)</f>
        <v>0</v>
      </c>
      <c r="AW85" s="12">
        <f>MIN('JURADO-1'!P85,'JURADO-2'!P85,'JURADO-3'!P85,'JURADO-4'!P85,'NO USAR'!P85)</f>
        <v>0</v>
      </c>
      <c r="AX85" s="11">
        <f>+'JURADO-1'!P85+'JURADO-2'!P85+'JURADO-3'!P85+'JURADO-4'!P85+'NO USAR'!P85-AV85-AW85</f>
        <v>0</v>
      </c>
      <c r="AY85" s="60">
        <f>MAX('JURADO-1'!Q85,'JURADO-2'!Q85,'JURADO-3'!Q85,'JURADO-4'!Q85,'NO USAR'!Q85)</f>
        <v>0</v>
      </c>
      <c r="AZ85" s="60">
        <f>MIN('JURADO-1'!Q85,'JURADO-2'!Q85,'JURADO-3'!Q85,'JURADO-4'!Q85,'NO USAR'!Q85)</f>
        <v>0</v>
      </c>
      <c r="BA85" s="60">
        <f>+'JURADO-1'!Q85+'JURADO-2'!Q85+'JURADO-3'!Q85+'JURADO-4'!Q85+'NO USAR'!Q85-AY85-AZ85</f>
        <v>0</v>
      </c>
      <c r="BB85" s="60">
        <f>MAX('JURADO-1'!R85,'JURADO-2'!R85,'JURADO-3'!R85,'JURADO-4'!R85,'NO USAR'!R85)</f>
        <v>0</v>
      </c>
      <c r="BC85" s="60">
        <f>MIN('JURADO-1'!R85,'JURADO-2'!R85,'JURADO-3'!R85,'JURADO-4'!R85,'NO USAR'!R85)</f>
        <v>0</v>
      </c>
      <c r="BD85" s="60">
        <f>+'JURADO-1'!R85+'JURADO-2'!R85+'JURADO-3'!R85+'JURADO-4'!R85+'NO USAR'!R85-BB85-BC85</f>
        <v>0</v>
      </c>
      <c r="BE85" s="60">
        <f t="shared" ref="BE85:BE108" si="27">+AU85+AX85+BA85+BD85</f>
        <v>0</v>
      </c>
      <c r="BF85" s="9"/>
      <c r="BG85" s="60">
        <f>MAX('JURADO-1'!S85,'JURADO-2'!S85,'JURADO-3'!S85,'JURADO-4'!S85,'NO USAR'!S85)</f>
        <v>0</v>
      </c>
      <c r="BH85" s="60">
        <f>MIN('JURADO-1'!S85,'JURADO-2'!S85,'JURADO-3'!S85,'JURADO-4'!S85,'NO USAR'!S85)</f>
        <v>0</v>
      </c>
      <c r="BI85" s="60">
        <f>+'JURADO-1'!S85+'JURADO-2'!S85+'JURADO-3'!S85+'JURADO-4'!S85+'NO USAR'!S85-BG85-BH85</f>
        <v>0</v>
      </c>
      <c r="BJ85" s="60">
        <f>MAX('JURADO-1'!T85,'JURADO-2'!T85,'JURADO-3'!T85,'JURADO-4'!T85,'NO USAR'!T85)</f>
        <v>0</v>
      </c>
      <c r="BK85" s="60">
        <f>MIN('JURADO-1'!T85,'JURADO-2'!T85,'JURADO-3'!T85,'JURADO-4'!T85,'NO USAR'!T85)</f>
        <v>0</v>
      </c>
      <c r="BL85" s="60">
        <f>+'JURADO-1'!T85+'JURADO-2'!T85+'JURADO-3'!T85+'JURADO-4'!T85+'NO USAR'!T85-BJ85-BK85</f>
        <v>0</v>
      </c>
      <c r="BM85" s="60">
        <f>MAX('JURADO-1'!U85,'JURADO-2'!U85,'JURADO-3'!U85,'JURADO-4'!U85,'NO USAR'!U85)</f>
        <v>0</v>
      </c>
      <c r="BN85" s="60">
        <f>MIN('JURADO-1'!U85,'JURADO-2'!U85,'JURADO-3'!U85,'JURADO-4'!U85,'NO USAR'!U85)</f>
        <v>0</v>
      </c>
      <c r="BO85" s="60">
        <f>+'JURADO-1'!U85+'JURADO-2'!U85+'JURADO-3'!U85+'JURADO-4'!U85+'NO USAR'!U85-BM85-BN85</f>
        <v>0</v>
      </c>
      <c r="BP85" s="60">
        <f>MAX('JURADO-1'!V85,'JURADO-2'!V85,'JURADO-3'!V85,'JURADO-4'!V85,'NO USAR'!V85)</f>
        <v>0</v>
      </c>
      <c r="BQ85" s="60">
        <f>MIN('JURADO-1'!V85,'JURADO-2'!V85,'JURADO-3'!V85,'JURADO-4'!V85,'NO USAR'!V85)</f>
        <v>0</v>
      </c>
      <c r="BR85" s="60">
        <f>+'JURADO-1'!V85+'JURADO-2'!V85+'JURADO-3'!V85+'JURADO-4'!V85+'NO USAR'!V85-BP85-BQ85</f>
        <v>0</v>
      </c>
      <c r="BS85" s="60">
        <f t="shared" ref="BS85:BS108" si="28">(BI85+BL85+BO85+BR85)*0.5</f>
        <v>0</v>
      </c>
      <c r="BT85" s="9"/>
      <c r="BU85" s="6">
        <f>MAX('JURADO-1'!W85,'JURADO-2'!W85,'JURADO-3'!W85,'JURADO-4'!W85,'NO USAR'!W85)</f>
        <v>0</v>
      </c>
      <c r="BV85" s="12">
        <f>MIN('JURADO-1'!W85,'JURADO-2'!W85,'JURADO-3'!W85,'JURADO-4'!W85,'NO USAR'!W85)</f>
        <v>0</v>
      </c>
      <c r="BW85" s="12">
        <f>+'JURADO-1'!W85+'JURADO-2'!W85+'JURADO-3'!W85+'JURADO-4'!W85+'NO USAR'!W85-BU85-BV85</f>
        <v>0</v>
      </c>
      <c r="BX85" s="63">
        <f>MAX('JURADO-1'!X85,'JURADO-2'!X85,'JURADO-3'!X85,'JURADO-4'!X85,'NO USAR'!X85)</f>
        <v>0</v>
      </c>
      <c r="BY85" s="12">
        <f>MIN('JURADO-1'!X85,'JURADO-2'!X85,'JURADO-3'!X85,'JURADO-4'!X85,'NO USAR'!X85)</f>
        <v>0</v>
      </c>
      <c r="BZ85" s="11">
        <f>+'JURADO-1'!X85+'JURADO-2'!X85+'JURADO-3'!X85+'JURADO-4'!X85+'NO USAR'!X85-BX85-BY85</f>
        <v>0</v>
      </c>
      <c r="CA85" s="60">
        <f>MAX('JURADO-1'!Y85,'JURADO-2'!Y85,'JURADO-3'!Y85,'JURADO-4'!Y85,'NO USAR'!Y85)</f>
        <v>0</v>
      </c>
      <c r="CB85" s="60">
        <f>MIN('JURADO-1'!Y85,'JURADO-2'!Y85,'JURADO-3'!Y85,'JURADO-4'!Y85,'NO USAR'!Y85)</f>
        <v>0</v>
      </c>
      <c r="CC85" s="60">
        <f>+'JURADO-1'!Y85+'JURADO-2'!Y85+'JURADO-3'!Y85+'JURADO-4'!Y85+'NO USAR'!Y85-CA85-CB85</f>
        <v>0</v>
      </c>
      <c r="CD85" s="60">
        <f>MAX('JURADO-1'!Z85,'JURADO-2'!Z85,'JURADO-3'!Z85,'JURADO-4'!Z85,'NO USAR'!Z85)</f>
        <v>0</v>
      </c>
      <c r="CE85" s="60">
        <f>MIN('JURADO-1'!Z85,'JURADO-2'!Z85,'JURADO-3'!Z85,'JURADO-4'!Z85,'NO USAR'!Z85)</f>
        <v>0</v>
      </c>
      <c r="CF85" s="60">
        <f>+'JURADO-1'!Z85+'JURADO-2'!Z85+'JURADO-3'!Z85+'JURADO-4'!Z85+'NO USAR'!Z85-CD85-CE85</f>
        <v>0</v>
      </c>
      <c r="CG85" s="60">
        <f t="shared" ref="CG85:CG108" si="29">+BW85+BZ85+CC85+CF85</f>
        <v>0</v>
      </c>
      <c r="CH85" s="9"/>
      <c r="CI85" s="60">
        <f>MAX('JURADO-1'!AA85,'JURADO-2'!AA85,'JURADO-3'!AA85,'JURADO-4'!AA85,'NO USAR'!AA85)</f>
        <v>0</v>
      </c>
      <c r="CJ85" s="60">
        <f>MIN('JURADO-1'!AA85,'JURADO-2'!AA85,'JURADO-3'!AA85,'JURADO-4'!AA85,'NO USAR'!AA85)</f>
        <v>0</v>
      </c>
      <c r="CK85" s="60">
        <f>+'JURADO-1'!AA85+'JURADO-2'!AA85+'JURADO-3'!AA85+'JURADO-4'!AA85+'NO USAR'!AA85-CI85-CJ85</f>
        <v>0</v>
      </c>
      <c r="CL85" s="60">
        <f>MAX('JURADO-1'!AB85,'JURADO-2'!AB85,'JURADO-3'!AB85,'JURADO-4'!AB85,'NO USAR'!AB85)</f>
        <v>0</v>
      </c>
      <c r="CM85" s="60">
        <f>MIN('JURADO-1'!AB85,'JURADO-2'!AB85,'JURADO-3'!AB85,'JURADO-4'!AB85,'NO USAR'!AB85)</f>
        <v>0</v>
      </c>
      <c r="CN85" s="60">
        <f>+'JURADO-1'!AB85+'JURADO-2'!AB85+'JURADO-3'!AB85+'JURADO-4'!AB85+'NO USAR'!AB85-CL85-CM85</f>
        <v>0</v>
      </c>
      <c r="CO85" s="60">
        <f>MAX('JURADO-1'!AC85,'JURADO-2'!AC85,'JURADO-3'!AC85,'JURADO-4'!AC85,'NO USAR'!AC85)</f>
        <v>0</v>
      </c>
      <c r="CP85" s="60">
        <f>MIN('JURADO-1'!AC85,'JURADO-2'!AC85,'JURADO-3'!AC85,'JURADO-4'!AC85,'NO USAR'!AC85)</f>
        <v>0</v>
      </c>
      <c r="CQ85" s="60">
        <f>+'JURADO-1'!AC85+'JURADO-2'!AC85+'JURADO-3'!AC85+'JURADO-4'!AC85+'NO USAR'!AC85-CO85-CP85</f>
        <v>0</v>
      </c>
      <c r="CR85" s="60">
        <f>MAX('JURADO-1'!AD85,'JURADO-2'!AD85,'JURADO-3'!AD85,'JURADO-4'!AD85,'NO USAR'!AD85)</f>
        <v>0</v>
      </c>
      <c r="CS85" s="60">
        <f>MIN('JURADO-1'!AD85,'JURADO-2'!AD85,'JURADO-3'!AD85,'JURADO-4'!AD85,'NO USAR'!AD85)</f>
        <v>0</v>
      </c>
      <c r="CT85" s="60">
        <f>+'JURADO-1'!AD85+'JURADO-2'!AD85+'JURADO-3'!AD85+'JURADO-4'!AD85+'NO USAR'!AD85-CR85-CS85</f>
        <v>0</v>
      </c>
      <c r="CU85" s="60">
        <f t="shared" ref="CU85:CU108" si="30">(CK85+CN85+CQ85+CT85)*0.5</f>
        <v>0</v>
      </c>
      <c r="CV85" s="9"/>
      <c r="CW85" s="6">
        <f>MAX('JURADO-1'!AE85,'JURADO-2'!AE85,'JURADO-3'!AE85,'JURADO-4'!AE85,'NO USAR'!AE85)</f>
        <v>0</v>
      </c>
      <c r="CX85" s="12">
        <f>MIN('JURADO-1'!AE85,'JURADO-2'!AE85,'JURADO-3'!AE85,'JURADO-4'!AE85,'NO USAR'!AE85)</f>
        <v>0</v>
      </c>
      <c r="CY85" s="12">
        <f>+'JURADO-1'!AE85+'JURADO-2'!AE85+'JURADO-3'!AE85+'JURADO-4'!AE85+'NO USAR'!AE85-CW85-CX85</f>
        <v>0</v>
      </c>
      <c r="CZ85" s="63">
        <f>MAX('JURADO-1'!AF85,'JURADO-2'!AF85,'JURADO-3'!AF85,'JURADO-4'!AF85,'NO USAR'!AF85)</f>
        <v>0</v>
      </c>
      <c r="DA85" s="12">
        <f>MIN('JURADO-1'!AF85,'JURADO-2'!AF85,'JURADO-3'!AF85,'JURADO-4'!AF85,'NO USAR'!AF85)</f>
        <v>0</v>
      </c>
      <c r="DB85" s="11">
        <f>+'JURADO-1'!AF85+'JURADO-2'!AF85+'JURADO-3'!AF85+'JURADO-4'!AF85+'NO USAR'!AF85-CZ85-DA85</f>
        <v>0</v>
      </c>
      <c r="DC85" s="60">
        <f>MAX('JURADO-1'!AG85,'JURADO-2'!AG85,'JURADO-3'!AG85,'JURADO-4'!AG85,'NO USAR'!AG85)</f>
        <v>0</v>
      </c>
      <c r="DD85" s="60">
        <f>MIN('JURADO-1'!AG85,'JURADO-2'!AG85,'JURADO-3'!AG85,'JURADO-4'!AG85,'NO USAR'!AG85)</f>
        <v>0</v>
      </c>
      <c r="DE85" s="60">
        <f>+'JURADO-1'!AG85+'JURADO-2'!AG85+'JURADO-3'!AG85+'JURADO-4'!AG85+'NO USAR'!AG85-DC85-DD85</f>
        <v>0</v>
      </c>
      <c r="DF85" s="60">
        <f>MAX('JURADO-1'!AF85,'JURADO-2'!AF85,'JURADO-3'!AF85,'JURADO-4'!AF85,'NO USAR'!AF85)</f>
        <v>0</v>
      </c>
      <c r="DG85" s="60">
        <f>MIN('JURADO-1'!AF85,'JURADO-2'!AF85,'JURADO-3'!AF85,'JURADO-4'!AF85,'NO USAR'!AF85)</f>
        <v>0</v>
      </c>
      <c r="DH85" s="60">
        <f>+'JURADO-1'!AF85+'JURADO-2'!AF85+'JURADO-3'!AF85+'JURADO-4'!AF85+'NO USAR'!AF85-DF85-DG85</f>
        <v>0</v>
      </c>
      <c r="DI85" s="60">
        <f t="shared" ref="DI85:DI108" si="31">(+CY85+DB85+DE85+DH85)*2</f>
        <v>0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0</v>
      </c>
      <c r="DP85" s="12">
        <f>MIN('JURADO-1'!AJ85,'JURADO-2'!AJ85,'JURADO-3'!AJ85,'JURADO-4'!AJ85,'NO USAR'!AJ85)</f>
        <v>0</v>
      </c>
      <c r="DQ85" s="7">
        <f>(+'JURADO-1'!AJ85+'JURADO-2'!AJ85+'JURADO-3'!AJ85+'JURADO-4'!AJ85+'NO USAR'!AJ85-DO85-DP85)*1.2</f>
        <v>0</v>
      </c>
      <c r="DR85" s="9"/>
      <c r="DS85" s="10"/>
      <c r="DT85" s="91">
        <f t="shared" ref="DT85:DT108" si="32">O85+AC85+AQ85+BE85+BS85+CG85+CU85+DI85+DQ85</f>
        <v>0</v>
      </c>
      <c r="DU85" s="54">
        <v>44600</v>
      </c>
      <c r="DV85" s="17" t="s">
        <v>49</v>
      </c>
      <c r="DW85" s="60"/>
      <c r="DX85" s="81"/>
      <c r="DY85" s="60">
        <f t="shared" si="22"/>
        <v>0</v>
      </c>
      <c r="DZ85" s="60">
        <f t="shared" si="23"/>
        <v>0</v>
      </c>
    </row>
    <row r="86" spans="1:130" ht="31.5" hidden="1" customHeight="1" thickBot="1">
      <c r="A86" s="78">
        <v>3</v>
      </c>
      <c r="B86" s="47" t="s">
        <v>50</v>
      </c>
      <c r="C86" s="178">
        <f>MAX('JURADO-1'!C86,'JURADO-2'!C86,'JURADO-3'!C86,'JURADO-4'!C86,'NO USAR'!C86)</f>
        <v>0</v>
      </c>
      <c r="D86" s="60">
        <f>MIN('JURADO-1'!C86,'JURADO-2'!C86,'JURADO-3'!C86,'JURADO-4'!C86,'NO USAR'!C86)</f>
        <v>0</v>
      </c>
      <c r="E86" s="60">
        <f>+'JURADO-1'!C86+'JURADO-2'!C86+'JURADO-3'!C86+'JURADO-4'!C86+'NO USAR'!C86-C86-D86</f>
        <v>0</v>
      </c>
      <c r="F86" s="60">
        <f>MAX('JURADO-1'!D86,'JURADO-2'!D86,'JURADO-3'!D86,'JURADO-4'!D86,'NO USAR'!D86)</f>
        <v>0</v>
      </c>
      <c r="G86" s="60">
        <f>MIN('JURADO-1'!D86,'JURADO-2'!D86,'JURADO-3'!D86,'JURADO-4'!D86,'NO USAR'!D86)</f>
        <v>0</v>
      </c>
      <c r="H86" s="60">
        <f>+'JURADO-1'!D86+'JURADO-2'!D86+'JURADO-3'!D86+'JURADO-4'!D86+'NO USAR'!D86-F86-G86</f>
        <v>0</v>
      </c>
      <c r="I86" s="60">
        <f>MAX('JURADO-1'!E86,'JURADO-2'!E86,'JURADO-3'!E86,'JURADO-4'!E86,'NO USAR'!E86)</f>
        <v>0</v>
      </c>
      <c r="J86" s="60">
        <f>MIN('JURADO-1'!E86,'JURADO-2'!E86,'JURADO-3'!E86,'JURADO-4'!E86,'NO USAR'!E86)</f>
        <v>0</v>
      </c>
      <c r="K86" s="60">
        <f>+'JURADO-1'!E86+'JURADO-2'!E86+'JURADO-3'!E86+'JURADO-4'!E86+'NO USAR'!E86-I86-J86</f>
        <v>0</v>
      </c>
      <c r="L86" s="60">
        <f>MAX('JURADO-1'!F86,'JURADO-2'!F86,'JURADO-3'!F86,'JURADO-4'!F86,'NO USAR'!F86)</f>
        <v>0</v>
      </c>
      <c r="M86" s="60">
        <f>MIN('JURADO-1'!F86,'JURADO-2'!F86,'JURADO-3'!F86,'JURADO-4'!F86,'NO USAR'!F86)</f>
        <v>0</v>
      </c>
      <c r="N86" s="60">
        <f>+'JURADO-1'!F86+'JURADO-2'!F86+'JURADO-3'!F86+'JURADO-4'!F86+'NO USAR'!F86-L86-M86</f>
        <v>0</v>
      </c>
      <c r="O86" s="60">
        <f t="shared" si="24"/>
        <v>0</v>
      </c>
      <c r="P86" s="124"/>
      <c r="Q86" s="6">
        <f>MAX('JURADO-1'!G86,'JURADO-2'!G86,'JURADO-3'!G86,'JURADO-4'!G86,'NO USAR'!G86)</f>
        <v>0</v>
      </c>
      <c r="R86" s="12">
        <f>MIN('JURADO-1'!G86,'JURADO-2'!G86,'JURADO-3'!G86,'JURADO-4'!G86,'NO USAR'!G86)</f>
        <v>0</v>
      </c>
      <c r="S86" s="12">
        <f>+'JURADO-1'!G86+'JURADO-2'!G86+'JURADO-3'!G86+'JURADO-4'!G86+'NO USAR'!G86-Q86-R86</f>
        <v>0</v>
      </c>
      <c r="T86" s="63">
        <f>MAX('JURADO-1'!H86,'JURADO-2'!H86,'JURADO-3'!H86,'JURADO-4'!H86,'NO USAR'!H86)</f>
        <v>0</v>
      </c>
      <c r="U86" s="12">
        <f>MIN('JURADO-1'!H86,'JURADO-2'!H86,'JURADO-3'!H86,'JURADO-4'!H86,'NO USAR'!H86)</f>
        <v>0</v>
      </c>
      <c r="V86" s="11">
        <f>+'JURADO-1'!H86+'JURADO-2'!H86+'JURADO-3'!H86+'JURADO-4'!H86+'NO USAR'!H86-T86-U86</f>
        <v>0</v>
      </c>
      <c r="W86" s="60">
        <f>MAX('JURADO-1'!I86,'JURADO-2'!I86,'JURADO-3'!I86,'JURADO-4'!I86,'NO USAR'!I86)</f>
        <v>0</v>
      </c>
      <c r="X86" s="60">
        <f>MIN('JURADO-1'!I86,'JURADO-2'!I86,'JURADO-3'!I86,'JURADO-4'!I86,'NO USAR'!I86)</f>
        <v>0</v>
      </c>
      <c r="Y86" s="60">
        <f>+'JURADO-1'!I86+'JURADO-2'!I86+'JURADO-3'!I86+'JURADO-4'!I86+'NO USAR'!I86-W86-X86</f>
        <v>0</v>
      </c>
      <c r="Z86" s="60">
        <f>MAX('JURADO-1'!J86,'JURADO-2'!J86,'JURADO-3'!J86,'JURADO-4'!J86,'NO USAR'!J86)</f>
        <v>0</v>
      </c>
      <c r="AA86" s="60">
        <f>MIN('JURADO-1'!J86,'JURADO-2'!J86,'JURADO-3'!J86,'JURADO-4'!J86,'NO USAR'!J86)</f>
        <v>0</v>
      </c>
      <c r="AB86" s="60">
        <f>+'JURADO-1'!J86+'JURADO-2'!J86+'JURADO-3'!J86+'JURADO-4'!J86+'NO USAR'!J86-Z86-AA86</f>
        <v>0</v>
      </c>
      <c r="AC86" s="60">
        <f t="shared" si="25"/>
        <v>0</v>
      </c>
      <c r="AD86" s="59"/>
      <c r="AE86" s="6">
        <f>MAX('JURADO-1'!K86,'JURADO-2'!K86,'JURADO-3'!K86,'JURADO-4'!K86,'NO USAR'!K86)</f>
        <v>0</v>
      </c>
      <c r="AF86" s="12">
        <f>MIN('JURADO-1'!K86,'JURADO-2'!K86,'JURADO-3'!K86,'JURADO-4'!K86,'NO USAR'!K86)</f>
        <v>0</v>
      </c>
      <c r="AG86" s="12">
        <f>+'JURADO-1'!K86+'JURADO-2'!K86+'JURADO-3'!K86+'JURADO-4'!K86+'NO USAR'!K86-AE86-AF86</f>
        <v>0</v>
      </c>
      <c r="AH86" s="63">
        <f>MAX('JURADO-1'!L86,'JURADO-2'!L86,'JURADO-3'!L86,'JURADO-4'!L86,'NO USAR'!L86)</f>
        <v>0</v>
      </c>
      <c r="AI86" s="12">
        <f>MIN('JURADO-1'!L86,'JURADO-2'!L86,'JURADO-3'!L86,'JURADO-4'!L86,'NO USAR'!L86)</f>
        <v>0</v>
      </c>
      <c r="AJ86" s="11">
        <f>+'JURADO-1'!L86+'JURADO-2'!L86+'JURADO-3'!L86+'JURADO-4'!L86+'NO USAR'!L86-AH86-AI86</f>
        <v>0</v>
      </c>
      <c r="AK86" s="60">
        <f>MAX('JURADO-1'!M86,'JURADO-2'!M86,'JURADO-3'!M86,'JURADO-4'!M86,'NO USAR'!M86)</f>
        <v>0</v>
      </c>
      <c r="AL86" s="60">
        <f>MIN('JURADO-1'!M86,'JURADO-2'!M86,'JURADO-3'!M86,'JURADO-4'!M86,'NO USAR'!M86)</f>
        <v>0</v>
      </c>
      <c r="AM86" s="60">
        <f>+'JURADO-1'!M86+'JURADO-2'!M86+'JURADO-3'!M86+'JURADO-4'!M86+'NO USAR'!M86-AK86-AL86</f>
        <v>0</v>
      </c>
      <c r="AN86" s="60">
        <f>MAX('JURADO-1'!N86,'JURADO-2'!N86,'JURADO-3'!N86,'JURADO-4'!N86,'NO USAR'!N86)</f>
        <v>0</v>
      </c>
      <c r="AO86" s="60">
        <f>MIN('JURADO-1'!N86,'JURADO-2'!N86,'JURADO-3'!N86,'JURADO-4'!N86,'NO USAR'!N86)</f>
        <v>0</v>
      </c>
      <c r="AP86" s="60">
        <f>+'JURADO-1'!N86+'JURADO-2'!N86+'JURADO-3'!N86+'JURADO-4'!N86+'NO USAR'!P86-AN86-AO86</f>
        <v>0</v>
      </c>
      <c r="AQ86" s="60">
        <f t="shared" si="26"/>
        <v>0</v>
      </c>
      <c r="AR86" s="59"/>
      <c r="AS86" s="6">
        <f>MAX('JURADO-1'!O86,'JURADO-2'!O86,'JURADO-3'!O86,'JURADO-4'!O86,'NO USAR'!O86)</f>
        <v>0</v>
      </c>
      <c r="AT86" s="12">
        <f>MIN('JURADO-1'!O86,'JURADO-2'!O86,'JURADO-3'!O86,'JURADO-4'!O86,'NO USAR'!O86)</f>
        <v>0</v>
      </c>
      <c r="AU86" s="12">
        <f>+'JURADO-1'!O86+'JURADO-2'!O86+'JURADO-3'!O86+'JURADO-4'!O86+'NO USAR'!O86-AS86-AT86</f>
        <v>0</v>
      </c>
      <c r="AV86" s="63">
        <f>MAX('JURADO-1'!P86,'JURADO-2'!P86,'JURADO-3'!P86,'JURADO-4'!P86,'NO USAR'!P86)</f>
        <v>0</v>
      </c>
      <c r="AW86" s="12">
        <f>MIN('JURADO-1'!P86,'JURADO-2'!P86,'JURADO-3'!P86,'JURADO-4'!P86,'NO USAR'!P86)</f>
        <v>0</v>
      </c>
      <c r="AX86" s="11">
        <f>+'JURADO-1'!P86+'JURADO-2'!P86+'JURADO-3'!P86+'JURADO-4'!P86+'NO USAR'!P86-AV86-AW86</f>
        <v>0</v>
      </c>
      <c r="AY86" s="60">
        <f>MAX('JURADO-1'!Q86,'JURADO-2'!Q86,'JURADO-3'!Q86,'JURADO-4'!Q86,'NO USAR'!Q86)</f>
        <v>0</v>
      </c>
      <c r="AZ86" s="60">
        <f>MIN('JURADO-1'!Q86,'JURADO-2'!Q86,'JURADO-3'!Q86,'JURADO-4'!Q86,'NO USAR'!Q86)</f>
        <v>0</v>
      </c>
      <c r="BA86" s="60">
        <f>+'JURADO-1'!Q86+'JURADO-2'!Q86+'JURADO-3'!Q86+'JURADO-4'!Q86+'NO USAR'!Q86-AY86-AZ86</f>
        <v>0</v>
      </c>
      <c r="BB86" s="60">
        <f>MAX('JURADO-1'!R86,'JURADO-2'!R86,'JURADO-3'!R86,'JURADO-4'!R86,'NO USAR'!R86)</f>
        <v>0</v>
      </c>
      <c r="BC86" s="60">
        <f>MIN('JURADO-1'!R86,'JURADO-2'!R86,'JURADO-3'!R86,'JURADO-4'!R86,'NO USAR'!R86)</f>
        <v>0</v>
      </c>
      <c r="BD86" s="60">
        <f>+'JURADO-1'!R86+'JURADO-2'!R86+'JURADO-3'!R86+'JURADO-4'!R86+'NO USAR'!R86-BB86-BC86</f>
        <v>0</v>
      </c>
      <c r="BE86" s="60">
        <f t="shared" si="27"/>
        <v>0</v>
      </c>
      <c r="BF86" s="9"/>
      <c r="BG86" s="60">
        <f>MAX('JURADO-1'!S86,'JURADO-2'!S86,'JURADO-3'!S86,'JURADO-4'!S86,'NO USAR'!S86)</f>
        <v>0</v>
      </c>
      <c r="BH86" s="60">
        <f>MIN('JURADO-1'!S86,'JURADO-2'!S86,'JURADO-3'!S86,'JURADO-4'!S86,'NO USAR'!S86)</f>
        <v>0</v>
      </c>
      <c r="BI86" s="60">
        <f>+'JURADO-1'!S86+'JURADO-2'!S86+'JURADO-3'!S86+'JURADO-4'!S86+'NO USAR'!S86-BG86-BH86</f>
        <v>0</v>
      </c>
      <c r="BJ86" s="60">
        <f>MAX('JURADO-1'!T86,'JURADO-2'!T86,'JURADO-3'!T86,'JURADO-4'!T86,'NO USAR'!T86)</f>
        <v>0</v>
      </c>
      <c r="BK86" s="60">
        <f>MIN('JURADO-1'!T86,'JURADO-2'!T86,'JURADO-3'!T86,'JURADO-4'!T86,'NO USAR'!T86)</f>
        <v>0</v>
      </c>
      <c r="BL86" s="60">
        <f>+'JURADO-1'!T86+'JURADO-2'!T86+'JURADO-3'!T86+'JURADO-4'!T86+'NO USAR'!T86-BJ86-BK86</f>
        <v>0</v>
      </c>
      <c r="BM86" s="60">
        <f>MAX('JURADO-1'!U86,'JURADO-2'!U86,'JURADO-3'!U86,'JURADO-4'!U86,'NO USAR'!U86)</f>
        <v>0</v>
      </c>
      <c r="BN86" s="60">
        <f>MIN('JURADO-1'!U86,'JURADO-2'!U86,'JURADO-3'!U86,'JURADO-4'!U86,'NO USAR'!U86)</f>
        <v>0</v>
      </c>
      <c r="BO86" s="60">
        <f>+'JURADO-1'!U86+'JURADO-2'!U86+'JURADO-3'!U86+'JURADO-4'!U86+'NO USAR'!U86-BM86-BN86</f>
        <v>0</v>
      </c>
      <c r="BP86" s="60">
        <f>MAX('JURADO-1'!V86,'JURADO-2'!V86,'JURADO-3'!V86,'JURADO-4'!V86,'NO USAR'!V86)</f>
        <v>0</v>
      </c>
      <c r="BQ86" s="60">
        <f>MIN('JURADO-1'!V86,'JURADO-2'!V86,'JURADO-3'!V86,'JURADO-4'!V86,'NO USAR'!V86)</f>
        <v>0</v>
      </c>
      <c r="BR86" s="60">
        <f>+'JURADO-1'!V86+'JURADO-2'!V86+'JURADO-3'!V86+'JURADO-4'!V86+'NO USAR'!V86-BP86-BQ86</f>
        <v>0</v>
      </c>
      <c r="BS86" s="60">
        <f t="shared" si="28"/>
        <v>0</v>
      </c>
      <c r="BT86" s="9"/>
      <c r="BU86" s="6">
        <f>MAX('JURADO-1'!W86,'JURADO-2'!W86,'JURADO-3'!W86,'JURADO-4'!W86,'NO USAR'!W86)</f>
        <v>0</v>
      </c>
      <c r="BV86" s="12">
        <f>MIN('JURADO-1'!W86,'JURADO-2'!W86,'JURADO-3'!W86,'JURADO-4'!W86,'NO USAR'!W86)</f>
        <v>0</v>
      </c>
      <c r="BW86" s="12">
        <f>+'JURADO-1'!W86+'JURADO-2'!W86+'JURADO-3'!W86+'JURADO-4'!W86+'NO USAR'!W86-BU86-BV86</f>
        <v>0</v>
      </c>
      <c r="BX86" s="63">
        <f>MAX('JURADO-1'!X86,'JURADO-2'!X86,'JURADO-3'!X86,'JURADO-4'!X86,'NO USAR'!X86)</f>
        <v>0</v>
      </c>
      <c r="BY86" s="12">
        <f>MIN('JURADO-1'!X86,'JURADO-2'!X86,'JURADO-3'!X86,'JURADO-4'!X86,'NO USAR'!X86)</f>
        <v>0</v>
      </c>
      <c r="BZ86" s="11">
        <f>+'JURADO-1'!X86+'JURADO-2'!X86+'JURADO-3'!X86+'JURADO-4'!X86+'NO USAR'!X86-BX86-BY86</f>
        <v>0</v>
      </c>
      <c r="CA86" s="60">
        <f>MAX('JURADO-1'!Y86,'JURADO-2'!Y86,'JURADO-3'!Y86,'JURADO-4'!Y86,'NO USAR'!Y86)</f>
        <v>0</v>
      </c>
      <c r="CB86" s="60">
        <f>MIN('JURADO-1'!Y86,'JURADO-2'!Y86,'JURADO-3'!Y86,'JURADO-4'!Y86,'NO USAR'!Y86)</f>
        <v>0</v>
      </c>
      <c r="CC86" s="60">
        <f>+'JURADO-1'!Y86+'JURADO-2'!Y86+'JURADO-3'!Y86+'JURADO-4'!Y86+'NO USAR'!Y86-CA86-CB86</f>
        <v>0</v>
      </c>
      <c r="CD86" s="60">
        <f>MAX('JURADO-1'!Z86,'JURADO-2'!Z86,'JURADO-3'!Z86,'JURADO-4'!Z86,'NO USAR'!Z86)</f>
        <v>0</v>
      </c>
      <c r="CE86" s="60">
        <f>MIN('JURADO-1'!Z86,'JURADO-2'!Z86,'JURADO-3'!Z86,'JURADO-4'!Z86,'NO USAR'!Z86)</f>
        <v>0</v>
      </c>
      <c r="CF86" s="60">
        <f>+'JURADO-1'!Z86+'JURADO-2'!Z86+'JURADO-3'!Z86+'JURADO-4'!Z86+'NO USAR'!Z86-CD86-CE86</f>
        <v>0</v>
      </c>
      <c r="CG86" s="60">
        <f t="shared" si="29"/>
        <v>0</v>
      </c>
      <c r="CH86" s="9"/>
      <c r="CI86" s="60">
        <f>MAX('JURADO-1'!AA86,'JURADO-2'!AA86,'JURADO-3'!AA86,'JURADO-4'!AA86,'NO USAR'!AA86)</f>
        <v>0</v>
      </c>
      <c r="CJ86" s="60">
        <f>MIN('JURADO-1'!AA86,'JURADO-2'!AA86,'JURADO-3'!AA86,'JURADO-4'!AA86,'NO USAR'!AA86)</f>
        <v>0</v>
      </c>
      <c r="CK86" s="60">
        <f>+'JURADO-1'!AA86+'JURADO-2'!AA86+'JURADO-3'!AA86+'JURADO-4'!AA86+'NO USAR'!AA86-CI86-CJ86</f>
        <v>0</v>
      </c>
      <c r="CL86" s="60">
        <f>MAX('JURADO-1'!AB86,'JURADO-2'!AB86,'JURADO-3'!AB86,'JURADO-4'!AB86,'NO USAR'!AB86)</f>
        <v>0</v>
      </c>
      <c r="CM86" s="60">
        <f>MIN('JURADO-1'!AB86,'JURADO-2'!AB86,'JURADO-3'!AB86,'JURADO-4'!AB86,'NO USAR'!AB86)</f>
        <v>0</v>
      </c>
      <c r="CN86" s="60">
        <f>+'JURADO-1'!AB86+'JURADO-2'!AB86+'JURADO-3'!AB86+'JURADO-4'!AB86+'NO USAR'!AB86-CL86-CM86</f>
        <v>0</v>
      </c>
      <c r="CO86" s="60">
        <f>MAX('JURADO-1'!AC86,'JURADO-2'!AC86,'JURADO-3'!AC86,'JURADO-4'!AC86,'NO USAR'!AC86)</f>
        <v>0</v>
      </c>
      <c r="CP86" s="60">
        <f>MIN('JURADO-1'!AC86,'JURADO-2'!AC86,'JURADO-3'!AC86,'JURADO-4'!AC86,'NO USAR'!AC86)</f>
        <v>0</v>
      </c>
      <c r="CQ86" s="60">
        <f>+'JURADO-1'!AC86+'JURADO-2'!AC86+'JURADO-3'!AC86+'JURADO-4'!AC86+'NO USAR'!AC86-CO86-CP86</f>
        <v>0</v>
      </c>
      <c r="CR86" s="60">
        <f>MAX('JURADO-1'!AD86,'JURADO-2'!AD86,'JURADO-3'!AD86,'JURADO-4'!AD86,'NO USAR'!AD86)</f>
        <v>0</v>
      </c>
      <c r="CS86" s="60">
        <f>MIN('JURADO-1'!AD86,'JURADO-2'!AD86,'JURADO-3'!AD86,'JURADO-4'!AD86,'NO USAR'!AD86)</f>
        <v>0</v>
      </c>
      <c r="CT86" s="60">
        <f>+'JURADO-1'!AD86+'JURADO-2'!AD86+'JURADO-3'!AD86+'JURADO-4'!AD86+'NO USAR'!AD86-CR86-CS86</f>
        <v>0</v>
      </c>
      <c r="CU86" s="60">
        <f t="shared" si="30"/>
        <v>0</v>
      </c>
      <c r="CV86" s="9"/>
      <c r="CW86" s="6">
        <f>MAX('JURADO-1'!AE86,'JURADO-2'!AE86,'JURADO-3'!AE86,'JURADO-4'!AE86,'NO USAR'!AE86)</f>
        <v>0</v>
      </c>
      <c r="CX86" s="12">
        <f>MIN('JURADO-1'!AE86,'JURADO-2'!AE86,'JURADO-3'!AE86,'JURADO-4'!AE86,'NO USAR'!AE86)</f>
        <v>0</v>
      </c>
      <c r="CY86" s="12">
        <f>+'JURADO-1'!AE86+'JURADO-2'!AE86+'JURADO-3'!AE86+'JURADO-4'!AE86+'NO USAR'!AE86-CW86-CX86</f>
        <v>0</v>
      </c>
      <c r="CZ86" s="63">
        <f>MAX('JURADO-1'!AF86,'JURADO-2'!AF86,'JURADO-3'!AF86,'JURADO-4'!AF86,'NO USAR'!AF86)</f>
        <v>0</v>
      </c>
      <c r="DA86" s="12">
        <f>MIN('JURADO-1'!AF86,'JURADO-2'!AF86,'JURADO-3'!AF86,'JURADO-4'!AF86,'NO USAR'!AF86)</f>
        <v>0</v>
      </c>
      <c r="DB86" s="11">
        <f>+'JURADO-1'!AF86+'JURADO-2'!AF86+'JURADO-3'!AF86+'JURADO-4'!AF86+'NO USAR'!AF86-CZ86-DA86</f>
        <v>0</v>
      </c>
      <c r="DC86" s="60">
        <f>MAX('JURADO-1'!AG86,'JURADO-2'!AG86,'JURADO-3'!AG86,'JURADO-4'!AG86,'NO USAR'!AG86)</f>
        <v>0</v>
      </c>
      <c r="DD86" s="60">
        <f>MIN('JURADO-1'!AG86,'JURADO-2'!AG86,'JURADO-3'!AG86,'JURADO-4'!AG86,'NO USAR'!AG86)</f>
        <v>0</v>
      </c>
      <c r="DE86" s="60">
        <f>+'JURADO-1'!AG86+'JURADO-2'!AG86+'JURADO-3'!AG86+'JURADO-4'!AG86+'NO USAR'!AG86-DC86-DD86</f>
        <v>0</v>
      </c>
      <c r="DF86" s="60">
        <f>MAX('JURADO-1'!AF86,'JURADO-2'!AF86,'JURADO-3'!AF86,'JURADO-4'!AF86,'NO USAR'!AF86)</f>
        <v>0</v>
      </c>
      <c r="DG86" s="60">
        <f>MIN('JURADO-1'!AF86,'JURADO-2'!AF86,'JURADO-3'!AF86,'JURADO-4'!AF86,'NO USAR'!AF86)</f>
        <v>0</v>
      </c>
      <c r="DH86" s="60">
        <f>+'JURADO-1'!AF86+'JURADO-2'!AF86+'JURADO-3'!AF86+'JURADO-4'!AF86+'NO USAR'!AF86-DF86-DG86</f>
        <v>0</v>
      </c>
      <c r="DI86" s="60">
        <f t="shared" si="31"/>
        <v>0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0</v>
      </c>
      <c r="DP86" s="12">
        <f>MIN('JURADO-1'!AJ86,'JURADO-2'!AJ86,'JURADO-3'!AJ86,'JURADO-4'!AJ86,'NO USAR'!AJ86)</f>
        <v>0</v>
      </c>
      <c r="DQ86" s="7">
        <f>(+'JURADO-1'!AJ86+'JURADO-2'!AJ86+'JURADO-3'!AJ86+'JURADO-4'!AJ86+'NO USAR'!AJ86-DO86-DP86)*1.2</f>
        <v>0</v>
      </c>
      <c r="DR86" s="9"/>
      <c r="DS86" s="10"/>
      <c r="DT86" s="91">
        <f t="shared" si="32"/>
        <v>0</v>
      </c>
      <c r="DU86" s="54">
        <v>44601</v>
      </c>
      <c r="DV86" s="17" t="s">
        <v>25</v>
      </c>
      <c r="DW86" s="60"/>
      <c r="DX86" s="81"/>
      <c r="DY86" s="60">
        <f t="shared" si="22"/>
        <v>0</v>
      </c>
      <c r="DZ86" s="60">
        <f t="shared" si="23"/>
        <v>0</v>
      </c>
    </row>
    <row r="87" spans="1:130" ht="31.5" hidden="1" customHeight="1" thickBot="1">
      <c r="A87" s="79">
        <v>4</v>
      </c>
      <c r="B87" s="47" t="s">
        <v>51</v>
      </c>
      <c r="C87" s="178">
        <f>MAX('JURADO-1'!C87,'JURADO-2'!C87,'JURADO-3'!C87,'JURADO-4'!C87,'NO USAR'!C87)</f>
        <v>0</v>
      </c>
      <c r="D87" s="60">
        <f>MIN('JURADO-1'!C87,'JURADO-2'!C87,'JURADO-3'!C87,'JURADO-4'!C87,'NO USAR'!C87)</f>
        <v>0</v>
      </c>
      <c r="E87" s="60">
        <f>+'JURADO-1'!C87+'JURADO-2'!C87+'JURADO-3'!C87+'JURADO-4'!C87+'NO USAR'!C87-C87-D87</f>
        <v>0</v>
      </c>
      <c r="F87" s="60">
        <f>MAX('JURADO-1'!D87,'JURADO-2'!D87,'JURADO-3'!D87,'JURADO-4'!D87,'NO USAR'!D87)</f>
        <v>0</v>
      </c>
      <c r="G87" s="60">
        <f>MIN('JURADO-1'!D87,'JURADO-2'!D87,'JURADO-3'!D87,'JURADO-4'!D87,'NO USAR'!D87)</f>
        <v>0</v>
      </c>
      <c r="H87" s="60">
        <f>+'JURADO-1'!D87+'JURADO-2'!D87+'JURADO-3'!D87+'JURADO-4'!D87+'NO USAR'!D87-F87-G87</f>
        <v>0</v>
      </c>
      <c r="I87" s="60">
        <f>MAX('JURADO-1'!E87,'JURADO-2'!E87,'JURADO-3'!E87,'JURADO-4'!E87,'NO USAR'!E87)</f>
        <v>0</v>
      </c>
      <c r="J87" s="60">
        <f>MIN('JURADO-1'!E87,'JURADO-2'!E87,'JURADO-3'!E87,'JURADO-4'!E87,'NO USAR'!E87)</f>
        <v>0</v>
      </c>
      <c r="K87" s="60">
        <f>+'JURADO-1'!E87+'JURADO-2'!E87+'JURADO-3'!E87+'JURADO-4'!E87+'NO USAR'!E87-I87-J87</f>
        <v>0</v>
      </c>
      <c r="L87" s="60">
        <f>MAX('JURADO-1'!F87,'JURADO-2'!F87,'JURADO-3'!F87,'JURADO-4'!F87,'NO USAR'!F87)</f>
        <v>0</v>
      </c>
      <c r="M87" s="60">
        <f>MIN('JURADO-1'!F87,'JURADO-2'!F87,'JURADO-3'!F87,'JURADO-4'!F87,'NO USAR'!F87)</f>
        <v>0</v>
      </c>
      <c r="N87" s="60">
        <f>+'JURADO-1'!F87+'JURADO-2'!F87+'JURADO-3'!F87+'JURADO-4'!F87+'NO USAR'!F87-L87-M87</f>
        <v>0</v>
      </c>
      <c r="O87" s="60">
        <f t="shared" si="24"/>
        <v>0</v>
      </c>
      <c r="P87" s="124"/>
      <c r="Q87" s="6">
        <f>MAX('JURADO-1'!G87,'JURADO-2'!G87,'JURADO-3'!G87,'JURADO-4'!G87,'NO USAR'!G87)</f>
        <v>0</v>
      </c>
      <c r="R87" s="12">
        <f>MIN('JURADO-1'!G87,'JURADO-2'!G87,'JURADO-3'!G87,'JURADO-4'!G87,'NO USAR'!G87)</f>
        <v>0</v>
      </c>
      <c r="S87" s="12">
        <f>+'JURADO-1'!G87+'JURADO-2'!G87+'JURADO-3'!G87+'JURADO-4'!G87+'NO USAR'!G87-Q87-R87</f>
        <v>0</v>
      </c>
      <c r="T87" s="63">
        <f>MAX('JURADO-1'!H87,'JURADO-2'!H87,'JURADO-3'!H87,'JURADO-4'!H87,'NO USAR'!H87)</f>
        <v>0</v>
      </c>
      <c r="U87" s="12">
        <f>MIN('JURADO-1'!H87,'JURADO-2'!H87,'JURADO-3'!H87,'JURADO-4'!H87,'NO USAR'!H87)</f>
        <v>0</v>
      </c>
      <c r="V87" s="11">
        <f>+'JURADO-1'!H87+'JURADO-2'!H87+'JURADO-3'!H87+'JURADO-4'!H87+'NO USAR'!H87-T87-U87</f>
        <v>0</v>
      </c>
      <c r="W87" s="60">
        <f>MAX('JURADO-1'!I87,'JURADO-2'!I87,'JURADO-3'!I87,'JURADO-4'!I87,'NO USAR'!I87)</f>
        <v>0</v>
      </c>
      <c r="X87" s="60">
        <f>MIN('JURADO-1'!I87,'JURADO-2'!I87,'JURADO-3'!I87,'JURADO-4'!I87,'NO USAR'!I87)</f>
        <v>0</v>
      </c>
      <c r="Y87" s="60">
        <f>+'JURADO-1'!I87+'JURADO-2'!I87+'JURADO-3'!I87+'JURADO-4'!I87+'NO USAR'!I87-W87-X87</f>
        <v>0</v>
      </c>
      <c r="Z87" s="60">
        <f>MAX('JURADO-1'!J87,'JURADO-2'!J87,'JURADO-3'!J87,'JURADO-4'!J87,'NO USAR'!J87)</f>
        <v>0</v>
      </c>
      <c r="AA87" s="60">
        <f>MIN('JURADO-1'!J87,'JURADO-2'!J87,'JURADO-3'!J87,'JURADO-4'!J87,'NO USAR'!J87)</f>
        <v>0</v>
      </c>
      <c r="AB87" s="60">
        <f>+'JURADO-1'!J87+'JURADO-2'!J87+'JURADO-3'!J87+'JURADO-4'!J87+'NO USAR'!J87-Z87-AA87</f>
        <v>0</v>
      </c>
      <c r="AC87" s="60">
        <f t="shared" si="25"/>
        <v>0</v>
      </c>
      <c r="AD87" s="59"/>
      <c r="AE87" s="6">
        <f>MAX('JURADO-1'!K87,'JURADO-2'!K87,'JURADO-3'!K87,'JURADO-4'!K87,'NO USAR'!K87)</f>
        <v>0</v>
      </c>
      <c r="AF87" s="12">
        <f>MIN('JURADO-1'!K87,'JURADO-2'!K87,'JURADO-3'!K87,'JURADO-4'!K87,'NO USAR'!K87)</f>
        <v>0</v>
      </c>
      <c r="AG87" s="12">
        <f>+'JURADO-1'!K87+'JURADO-2'!K87+'JURADO-3'!K87+'JURADO-4'!K87+'NO USAR'!K87-AE87-AF87</f>
        <v>0</v>
      </c>
      <c r="AH87" s="63">
        <f>MAX('JURADO-1'!L87,'JURADO-2'!L87,'JURADO-3'!L87,'JURADO-4'!L87,'NO USAR'!L87)</f>
        <v>0</v>
      </c>
      <c r="AI87" s="12">
        <f>MIN('JURADO-1'!L87,'JURADO-2'!L87,'JURADO-3'!L87,'JURADO-4'!L87,'NO USAR'!L87)</f>
        <v>0</v>
      </c>
      <c r="AJ87" s="11">
        <f>+'JURADO-1'!L87+'JURADO-2'!L87+'JURADO-3'!L87+'JURADO-4'!L87+'NO USAR'!L87-AH87-AI87</f>
        <v>0</v>
      </c>
      <c r="AK87" s="60">
        <f>MAX('JURADO-1'!M87,'JURADO-2'!M87,'JURADO-3'!M87,'JURADO-4'!M87,'NO USAR'!M87)</f>
        <v>0</v>
      </c>
      <c r="AL87" s="60">
        <f>MIN('JURADO-1'!M87,'JURADO-2'!M87,'JURADO-3'!M87,'JURADO-4'!M87,'NO USAR'!M87)</f>
        <v>0</v>
      </c>
      <c r="AM87" s="60">
        <f>+'JURADO-1'!M87+'JURADO-2'!M87+'JURADO-3'!M87+'JURADO-4'!M87+'NO USAR'!M87-AK87-AL87</f>
        <v>0</v>
      </c>
      <c r="AN87" s="60">
        <f>MAX('JURADO-1'!N87,'JURADO-2'!N87,'JURADO-3'!N87,'JURADO-4'!N87,'NO USAR'!N87)</f>
        <v>0</v>
      </c>
      <c r="AO87" s="60">
        <f>MIN('JURADO-1'!N87,'JURADO-2'!N87,'JURADO-3'!N87,'JURADO-4'!N87,'NO USAR'!N87)</f>
        <v>0</v>
      </c>
      <c r="AP87" s="60">
        <f>+'JURADO-1'!N87+'JURADO-2'!N87+'JURADO-3'!N87+'JURADO-4'!N87+'NO USAR'!P87-AN87-AO87</f>
        <v>0</v>
      </c>
      <c r="AQ87" s="60">
        <f t="shared" si="26"/>
        <v>0</v>
      </c>
      <c r="AR87" s="59"/>
      <c r="AS87" s="6">
        <f>MAX('JURADO-1'!O87,'JURADO-2'!O87,'JURADO-3'!O87,'JURADO-4'!O87,'NO USAR'!O87)</f>
        <v>0</v>
      </c>
      <c r="AT87" s="12">
        <f>MIN('JURADO-1'!O87,'JURADO-2'!O87,'JURADO-3'!O87,'JURADO-4'!O87,'NO USAR'!O87)</f>
        <v>0</v>
      </c>
      <c r="AU87" s="12">
        <f>+'JURADO-1'!O87+'JURADO-2'!O87+'JURADO-3'!O87+'JURADO-4'!O87+'NO USAR'!O87-AS87-AT87</f>
        <v>0</v>
      </c>
      <c r="AV87" s="63">
        <f>MAX('JURADO-1'!P87,'JURADO-2'!P87,'JURADO-3'!P87,'JURADO-4'!P87,'NO USAR'!P87)</f>
        <v>0</v>
      </c>
      <c r="AW87" s="12">
        <f>MIN('JURADO-1'!P87,'JURADO-2'!P87,'JURADO-3'!P87,'JURADO-4'!P87,'NO USAR'!P87)</f>
        <v>0</v>
      </c>
      <c r="AX87" s="11">
        <f>+'JURADO-1'!P87+'JURADO-2'!P87+'JURADO-3'!P87+'JURADO-4'!P87+'NO USAR'!P87-AV87-AW87</f>
        <v>0</v>
      </c>
      <c r="AY87" s="60">
        <f>MAX('JURADO-1'!Q87,'JURADO-2'!Q87,'JURADO-3'!Q87,'JURADO-4'!Q87,'NO USAR'!Q87)</f>
        <v>0</v>
      </c>
      <c r="AZ87" s="60">
        <f>MIN('JURADO-1'!Q87,'JURADO-2'!Q87,'JURADO-3'!Q87,'JURADO-4'!Q87,'NO USAR'!Q87)</f>
        <v>0</v>
      </c>
      <c r="BA87" s="60">
        <f>+'JURADO-1'!Q87+'JURADO-2'!Q87+'JURADO-3'!Q87+'JURADO-4'!Q87+'NO USAR'!Q87-AY87-AZ87</f>
        <v>0</v>
      </c>
      <c r="BB87" s="60">
        <f>MAX('JURADO-1'!R87,'JURADO-2'!R87,'JURADO-3'!R87,'JURADO-4'!R87,'NO USAR'!R87)</f>
        <v>0</v>
      </c>
      <c r="BC87" s="60">
        <f>MIN('JURADO-1'!R87,'JURADO-2'!R87,'JURADO-3'!R87,'JURADO-4'!R87,'NO USAR'!R87)</f>
        <v>0</v>
      </c>
      <c r="BD87" s="60">
        <f>+'JURADO-1'!R87+'JURADO-2'!R87+'JURADO-3'!R87+'JURADO-4'!R87+'NO USAR'!R87-BB87-BC87</f>
        <v>0</v>
      </c>
      <c r="BE87" s="60">
        <f t="shared" si="27"/>
        <v>0</v>
      </c>
      <c r="BF87" s="9"/>
      <c r="BG87" s="60">
        <f>MAX('JURADO-1'!S87,'JURADO-2'!S87,'JURADO-3'!S87,'JURADO-4'!S87,'NO USAR'!S87)</f>
        <v>0</v>
      </c>
      <c r="BH87" s="60">
        <f>MIN('JURADO-1'!S87,'JURADO-2'!S87,'JURADO-3'!S87,'JURADO-4'!S87,'NO USAR'!S87)</f>
        <v>0</v>
      </c>
      <c r="BI87" s="60">
        <f>+'JURADO-1'!S87+'JURADO-2'!S87+'JURADO-3'!S87+'JURADO-4'!S87+'NO USAR'!S87-BG87-BH87</f>
        <v>0</v>
      </c>
      <c r="BJ87" s="60">
        <f>MAX('JURADO-1'!T87,'JURADO-2'!T87,'JURADO-3'!T87,'JURADO-4'!T87,'NO USAR'!T87)</f>
        <v>0</v>
      </c>
      <c r="BK87" s="60">
        <f>MIN('JURADO-1'!T87,'JURADO-2'!T87,'JURADO-3'!T87,'JURADO-4'!T87,'NO USAR'!T87)</f>
        <v>0</v>
      </c>
      <c r="BL87" s="60">
        <f>+'JURADO-1'!T87+'JURADO-2'!T87+'JURADO-3'!T87+'JURADO-4'!T87+'NO USAR'!T87-BJ87-BK87</f>
        <v>0</v>
      </c>
      <c r="BM87" s="60">
        <f>MAX('JURADO-1'!U87,'JURADO-2'!U87,'JURADO-3'!U87,'JURADO-4'!U87,'NO USAR'!U87)</f>
        <v>0</v>
      </c>
      <c r="BN87" s="60">
        <f>MIN('JURADO-1'!U87,'JURADO-2'!U87,'JURADO-3'!U87,'JURADO-4'!U87,'NO USAR'!U87)</f>
        <v>0</v>
      </c>
      <c r="BO87" s="60">
        <f>+'JURADO-1'!U87+'JURADO-2'!U87+'JURADO-3'!U87+'JURADO-4'!U87+'NO USAR'!U87-BM87-BN87</f>
        <v>0</v>
      </c>
      <c r="BP87" s="60">
        <f>MAX('JURADO-1'!V87,'JURADO-2'!V87,'JURADO-3'!V87,'JURADO-4'!V87,'NO USAR'!V87)</f>
        <v>0</v>
      </c>
      <c r="BQ87" s="60">
        <f>MIN('JURADO-1'!V87,'JURADO-2'!V87,'JURADO-3'!V87,'JURADO-4'!V87,'NO USAR'!V87)</f>
        <v>0</v>
      </c>
      <c r="BR87" s="60">
        <f>+'JURADO-1'!V87+'JURADO-2'!V87+'JURADO-3'!V87+'JURADO-4'!V87+'NO USAR'!V87-BP87-BQ87</f>
        <v>0</v>
      </c>
      <c r="BS87" s="60">
        <f t="shared" si="28"/>
        <v>0</v>
      </c>
      <c r="BT87" s="9"/>
      <c r="BU87" s="6">
        <f>MAX('JURADO-1'!W87,'JURADO-2'!W87,'JURADO-3'!W87,'JURADO-4'!W87,'NO USAR'!W87)</f>
        <v>0</v>
      </c>
      <c r="BV87" s="12">
        <f>MIN('JURADO-1'!W87,'JURADO-2'!W87,'JURADO-3'!W87,'JURADO-4'!W87,'NO USAR'!W87)</f>
        <v>0</v>
      </c>
      <c r="BW87" s="12">
        <f>+'JURADO-1'!W87+'JURADO-2'!W87+'JURADO-3'!W87+'JURADO-4'!W87+'NO USAR'!W87-BU87-BV87</f>
        <v>0</v>
      </c>
      <c r="BX87" s="63">
        <f>MAX('JURADO-1'!X87,'JURADO-2'!X87,'JURADO-3'!X87,'JURADO-4'!X87,'NO USAR'!X87)</f>
        <v>0</v>
      </c>
      <c r="BY87" s="12">
        <f>MIN('JURADO-1'!X87,'JURADO-2'!X87,'JURADO-3'!X87,'JURADO-4'!X87,'NO USAR'!X87)</f>
        <v>0</v>
      </c>
      <c r="BZ87" s="11">
        <f>+'JURADO-1'!X87+'JURADO-2'!X87+'JURADO-3'!X87+'JURADO-4'!X87+'NO USAR'!X87-BX87-BY87</f>
        <v>0</v>
      </c>
      <c r="CA87" s="60">
        <f>MAX('JURADO-1'!Y87,'JURADO-2'!Y87,'JURADO-3'!Y87,'JURADO-4'!Y87,'NO USAR'!Y87)</f>
        <v>0</v>
      </c>
      <c r="CB87" s="60">
        <f>MIN('JURADO-1'!Y87,'JURADO-2'!Y87,'JURADO-3'!Y87,'JURADO-4'!Y87,'NO USAR'!Y87)</f>
        <v>0</v>
      </c>
      <c r="CC87" s="60">
        <f>+'JURADO-1'!Y87+'JURADO-2'!Y87+'JURADO-3'!Y87+'JURADO-4'!Y87+'NO USAR'!Y87-CA87-CB87</f>
        <v>0</v>
      </c>
      <c r="CD87" s="60">
        <f>MAX('JURADO-1'!Z87,'JURADO-2'!Z87,'JURADO-3'!Z87,'JURADO-4'!Z87,'NO USAR'!Z87)</f>
        <v>0</v>
      </c>
      <c r="CE87" s="60">
        <f>MIN('JURADO-1'!Z87,'JURADO-2'!Z87,'JURADO-3'!Z87,'JURADO-4'!Z87,'NO USAR'!Z87)</f>
        <v>0</v>
      </c>
      <c r="CF87" s="60">
        <f>+'JURADO-1'!Z87+'JURADO-2'!Z87+'JURADO-3'!Z87+'JURADO-4'!Z87+'NO USAR'!Z87-CD87-CE87</f>
        <v>0</v>
      </c>
      <c r="CG87" s="60">
        <f t="shared" si="29"/>
        <v>0</v>
      </c>
      <c r="CH87" s="9"/>
      <c r="CI87" s="60">
        <f>MAX('JURADO-1'!AA87,'JURADO-2'!AA87,'JURADO-3'!AA87,'JURADO-4'!AA87,'NO USAR'!AA87)</f>
        <v>0</v>
      </c>
      <c r="CJ87" s="60">
        <f>MIN('JURADO-1'!AA87,'JURADO-2'!AA87,'JURADO-3'!AA87,'JURADO-4'!AA87,'NO USAR'!AA87)</f>
        <v>0</v>
      </c>
      <c r="CK87" s="60">
        <f>+'JURADO-1'!AA87+'JURADO-2'!AA87+'JURADO-3'!AA87+'JURADO-4'!AA87+'NO USAR'!AA87-CI87-CJ87</f>
        <v>0</v>
      </c>
      <c r="CL87" s="60">
        <f>MAX('JURADO-1'!AB87,'JURADO-2'!AB87,'JURADO-3'!AB87,'JURADO-4'!AB87,'NO USAR'!AB87)</f>
        <v>0</v>
      </c>
      <c r="CM87" s="60">
        <f>MIN('JURADO-1'!AB87,'JURADO-2'!AB87,'JURADO-3'!AB87,'JURADO-4'!AB87,'NO USAR'!AB87)</f>
        <v>0</v>
      </c>
      <c r="CN87" s="60">
        <f>+'JURADO-1'!AB87+'JURADO-2'!AB87+'JURADO-3'!AB87+'JURADO-4'!AB87+'NO USAR'!AB87-CL87-CM87</f>
        <v>0</v>
      </c>
      <c r="CO87" s="60">
        <f>MAX('JURADO-1'!AC87,'JURADO-2'!AC87,'JURADO-3'!AC87,'JURADO-4'!AC87,'NO USAR'!AC87)</f>
        <v>0</v>
      </c>
      <c r="CP87" s="60">
        <f>MIN('JURADO-1'!AC87,'JURADO-2'!AC87,'JURADO-3'!AC87,'JURADO-4'!AC87,'NO USAR'!AC87)</f>
        <v>0</v>
      </c>
      <c r="CQ87" s="60">
        <f>+'JURADO-1'!AC87+'JURADO-2'!AC87+'JURADO-3'!AC87+'JURADO-4'!AC87+'NO USAR'!AC87-CO87-CP87</f>
        <v>0</v>
      </c>
      <c r="CR87" s="60">
        <f>MAX('JURADO-1'!AD87,'JURADO-2'!AD87,'JURADO-3'!AD87,'JURADO-4'!AD87,'NO USAR'!AD87)</f>
        <v>0</v>
      </c>
      <c r="CS87" s="60">
        <f>MIN('JURADO-1'!AD87,'JURADO-2'!AD87,'JURADO-3'!AD87,'JURADO-4'!AD87,'NO USAR'!AD87)</f>
        <v>0</v>
      </c>
      <c r="CT87" s="60">
        <f>+'JURADO-1'!AD87+'JURADO-2'!AD87+'JURADO-3'!AD87+'JURADO-4'!AD87+'NO USAR'!AD87-CR87-CS87</f>
        <v>0</v>
      </c>
      <c r="CU87" s="60">
        <f t="shared" si="30"/>
        <v>0</v>
      </c>
      <c r="CV87" s="9"/>
      <c r="CW87" s="6">
        <f>MAX('JURADO-1'!AE87,'JURADO-2'!AE87,'JURADO-3'!AE87,'JURADO-4'!AE87,'NO USAR'!AE87)</f>
        <v>0</v>
      </c>
      <c r="CX87" s="12">
        <f>MIN('JURADO-1'!AE87,'JURADO-2'!AE87,'JURADO-3'!AE87,'JURADO-4'!AE87,'NO USAR'!AE87)</f>
        <v>0</v>
      </c>
      <c r="CY87" s="12">
        <f>+'JURADO-1'!AE87+'JURADO-2'!AE87+'JURADO-3'!AE87+'JURADO-4'!AE87+'NO USAR'!AE87-CW87-CX87</f>
        <v>0</v>
      </c>
      <c r="CZ87" s="63">
        <f>MAX('JURADO-1'!AF87,'JURADO-2'!AF87,'JURADO-3'!AF87,'JURADO-4'!AF87,'NO USAR'!AF87)</f>
        <v>0</v>
      </c>
      <c r="DA87" s="12">
        <f>MIN('JURADO-1'!AF87,'JURADO-2'!AF87,'JURADO-3'!AF87,'JURADO-4'!AF87,'NO USAR'!AF87)</f>
        <v>0</v>
      </c>
      <c r="DB87" s="11">
        <f>+'JURADO-1'!AF87+'JURADO-2'!AF87+'JURADO-3'!AF87+'JURADO-4'!AF87+'NO USAR'!AF87-CZ87-DA87</f>
        <v>0</v>
      </c>
      <c r="DC87" s="60">
        <f>MAX('JURADO-1'!AG87,'JURADO-2'!AG87,'JURADO-3'!AG87,'JURADO-4'!AG87,'NO USAR'!AG87)</f>
        <v>0</v>
      </c>
      <c r="DD87" s="60">
        <f>MIN('JURADO-1'!AG87,'JURADO-2'!AG87,'JURADO-3'!AG87,'JURADO-4'!AG87,'NO USAR'!AG87)</f>
        <v>0</v>
      </c>
      <c r="DE87" s="60">
        <f>+'JURADO-1'!AG87+'JURADO-2'!AG87+'JURADO-3'!AG87+'JURADO-4'!AG87+'NO USAR'!AG87-DC87-DD87</f>
        <v>0</v>
      </c>
      <c r="DF87" s="60">
        <f>MAX('JURADO-1'!AF87,'JURADO-2'!AF87,'JURADO-3'!AF87,'JURADO-4'!AF87,'NO USAR'!AF87)</f>
        <v>0</v>
      </c>
      <c r="DG87" s="60">
        <f>MIN('JURADO-1'!AF87,'JURADO-2'!AF87,'JURADO-3'!AF87,'JURADO-4'!AF87,'NO USAR'!AF87)</f>
        <v>0</v>
      </c>
      <c r="DH87" s="60">
        <f>+'JURADO-1'!AF87+'JURADO-2'!AF87+'JURADO-3'!AF87+'JURADO-4'!AF87+'NO USAR'!AF87-DF87-DG87</f>
        <v>0</v>
      </c>
      <c r="DI87" s="60">
        <f t="shared" si="31"/>
        <v>0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0</v>
      </c>
      <c r="DP87" s="12">
        <f>MIN('JURADO-1'!AJ87,'JURADO-2'!AJ87,'JURADO-3'!AJ87,'JURADO-4'!AJ87,'NO USAR'!AJ87)</f>
        <v>0</v>
      </c>
      <c r="DQ87" s="7">
        <f>(+'JURADO-1'!AJ87+'JURADO-2'!AJ87+'JURADO-3'!AJ87+'JURADO-4'!AJ87+'NO USAR'!AJ87-DO87-DP87)*1.2</f>
        <v>0</v>
      </c>
      <c r="DR87" s="9"/>
      <c r="DS87" s="10"/>
      <c r="DT87" s="91">
        <f t="shared" si="32"/>
        <v>0</v>
      </c>
      <c r="DU87" s="54">
        <v>44601</v>
      </c>
      <c r="DV87" s="17" t="s">
        <v>52</v>
      </c>
      <c r="DW87" s="60"/>
      <c r="DX87" s="81"/>
      <c r="DY87" s="60">
        <f t="shared" si="22"/>
        <v>0</v>
      </c>
      <c r="DZ87" s="60">
        <f t="shared" si="23"/>
        <v>0</v>
      </c>
    </row>
    <row r="88" spans="1:130" ht="31.5" hidden="1" customHeight="1" thickBot="1">
      <c r="A88" s="78">
        <v>5</v>
      </c>
      <c r="B88" s="47" t="s">
        <v>53</v>
      </c>
      <c r="C88" s="178">
        <f>MAX('JURADO-1'!C88,'JURADO-2'!C88,'JURADO-3'!C88,'JURADO-4'!C88,'NO USAR'!C88)</f>
        <v>0</v>
      </c>
      <c r="D88" s="60">
        <f>MIN('JURADO-1'!C88,'JURADO-2'!C88,'JURADO-3'!C88,'JURADO-4'!C88,'NO USAR'!C88)</f>
        <v>0</v>
      </c>
      <c r="E88" s="60">
        <f>+'JURADO-1'!C88+'JURADO-2'!C88+'JURADO-3'!C88+'JURADO-4'!C88+'NO USAR'!C88-C88-D88</f>
        <v>0</v>
      </c>
      <c r="F88" s="60">
        <f>MAX('JURADO-1'!D88,'JURADO-2'!D88,'JURADO-3'!D88,'JURADO-4'!D88,'NO USAR'!D88)</f>
        <v>0</v>
      </c>
      <c r="G88" s="60">
        <f>MIN('JURADO-1'!D88,'JURADO-2'!D88,'JURADO-3'!D88,'JURADO-4'!D88,'NO USAR'!D88)</f>
        <v>0</v>
      </c>
      <c r="H88" s="60">
        <f>+'JURADO-1'!D88+'JURADO-2'!D88+'JURADO-3'!D88+'JURADO-4'!D88+'NO USAR'!D88-F88-G88</f>
        <v>0</v>
      </c>
      <c r="I88" s="60">
        <f>MAX('JURADO-1'!E88,'JURADO-2'!E88,'JURADO-3'!E88,'JURADO-4'!E88,'NO USAR'!E88)</f>
        <v>0</v>
      </c>
      <c r="J88" s="60">
        <f>MIN('JURADO-1'!E88,'JURADO-2'!E88,'JURADO-3'!E88,'JURADO-4'!E88,'NO USAR'!E88)</f>
        <v>0</v>
      </c>
      <c r="K88" s="60">
        <f>+'JURADO-1'!E88+'JURADO-2'!E88+'JURADO-3'!E88+'JURADO-4'!E88+'NO USAR'!E88-I88-J88</f>
        <v>0</v>
      </c>
      <c r="L88" s="60">
        <f>MAX('JURADO-1'!F88,'JURADO-2'!F88,'JURADO-3'!F88,'JURADO-4'!F88,'NO USAR'!F88)</f>
        <v>0</v>
      </c>
      <c r="M88" s="60">
        <f>MIN('JURADO-1'!F88,'JURADO-2'!F88,'JURADO-3'!F88,'JURADO-4'!F88,'NO USAR'!F88)</f>
        <v>0</v>
      </c>
      <c r="N88" s="60">
        <f>+'JURADO-1'!F88+'JURADO-2'!F88+'JURADO-3'!F88+'JURADO-4'!F88+'NO USAR'!F88-L88-M88</f>
        <v>0</v>
      </c>
      <c r="O88" s="60">
        <f t="shared" si="24"/>
        <v>0</v>
      </c>
      <c r="P88" s="124"/>
      <c r="Q88" s="6">
        <f>MAX('JURADO-1'!G88,'JURADO-2'!G88,'JURADO-3'!G88,'JURADO-4'!G88,'NO USAR'!G88)</f>
        <v>0</v>
      </c>
      <c r="R88" s="12">
        <f>MIN('JURADO-1'!G88,'JURADO-2'!G88,'JURADO-3'!G88,'JURADO-4'!G88,'NO USAR'!G88)</f>
        <v>0</v>
      </c>
      <c r="S88" s="12">
        <f>+'JURADO-1'!G88+'JURADO-2'!G88+'JURADO-3'!G88+'JURADO-4'!G88+'NO USAR'!G88-Q88-R88</f>
        <v>0</v>
      </c>
      <c r="T88" s="63">
        <f>MAX('JURADO-1'!H88,'JURADO-2'!H88,'JURADO-3'!H88,'JURADO-4'!H88,'NO USAR'!H88)</f>
        <v>0</v>
      </c>
      <c r="U88" s="12">
        <f>MIN('JURADO-1'!H88,'JURADO-2'!H88,'JURADO-3'!H88,'JURADO-4'!H88,'NO USAR'!H88)</f>
        <v>0</v>
      </c>
      <c r="V88" s="11">
        <f>+'JURADO-1'!H88+'JURADO-2'!H88+'JURADO-3'!H88+'JURADO-4'!H88+'NO USAR'!H88-T88-U88</f>
        <v>0</v>
      </c>
      <c r="W88" s="60">
        <f>MAX('JURADO-1'!I88,'JURADO-2'!I88,'JURADO-3'!I88,'JURADO-4'!I88,'NO USAR'!I88)</f>
        <v>0</v>
      </c>
      <c r="X88" s="60">
        <f>MIN('JURADO-1'!I88,'JURADO-2'!I88,'JURADO-3'!I88,'JURADO-4'!I88,'NO USAR'!I88)</f>
        <v>0</v>
      </c>
      <c r="Y88" s="60">
        <f>+'JURADO-1'!I88+'JURADO-2'!I88+'JURADO-3'!I88+'JURADO-4'!I88+'NO USAR'!I88-W88-X88</f>
        <v>0</v>
      </c>
      <c r="Z88" s="60">
        <f>MAX('JURADO-1'!J88,'JURADO-2'!J88,'JURADO-3'!J88,'JURADO-4'!J88,'NO USAR'!J88)</f>
        <v>0</v>
      </c>
      <c r="AA88" s="60">
        <f>MIN('JURADO-1'!J88,'JURADO-2'!J88,'JURADO-3'!J88,'JURADO-4'!J88,'NO USAR'!J88)</f>
        <v>0</v>
      </c>
      <c r="AB88" s="60">
        <f>+'JURADO-1'!J88+'JURADO-2'!J88+'JURADO-3'!J88+'JURADO-4'!J88+'NO USAR'!J88-Z88-AA88</f>
        <v>0</v>
      </c>
      <c r="AC88" s="60">
        <f t="shared" si="25"/>
        <v>0</v>
      </c>
      <c r="AD88" s="59"/>
      <c r="AE88" s="6">
        <f>MAX('JURADO-1'!K88,'JURADO-2'!K88,'JURADO-3'!K88,'JURADO-4'!K88,'NO USAR'!K88)</f>
        <v>0</v>
      </c>
      <c r="AF88" s="12">
        <f>MIN('JURADO-1'!K88,'JURADO-2'!K88,'JURADO-3'!K88,'JURADO-4'!K88,'NO USAR'!K88)</f>
        <v>0</v>
      </c>
      <c r="AG88" s="12">
        <f>+'JURADO-1'!K88+'JURADO-2'!K88+'JURADO-3'!K88+'JURADO-4'!K88+'NO USAR'!K88-AE88-AF88</f>
        <v>0</v>
      </c>
      <c r="AH88" s="63">
        <f>MAX('JURADO-1'!L88,'JURADO-2'!L88,'JURADO-3'!L88,'JURADO-4'!L88,'NO USAR'!L88)</f>
        <v>0</v>
      </c>
      <c r="AI88" s="12">
        <f>MIN('JURADO-1'!L88,'JURADO-2'!L88,'JURADO-3'!L88,'JURADO-4'!L88,'NO USAR'!L88)</f>
        <v>0</v>
      </c>
      <c r="AJ88" s="11">
        <f>+'JURADO-1'!L88+'JURADO-2'!L88+'JURADO-3'!L88+'JURADO-4'!L88+'NO USAR'!L88-AH88-AI88</f>
        <v>0</v>
      </c>
      <c r="AK88" s="60">
        <f>MAX('JURADO-1'!M88,'JURADO-2'!M88,'JURADO-3'!M88,'JURADO-4'!M88,'NO USAR'!M88)</f>
        <v>0</v>
      </c>
      <c r="AL88" s="60">
        <f>MIN('JURADO-1'!M88,'JURADO-2'!M88,'JURADO-3'!M88,'JURADO-4'!M88,'NO USAR'!M88)</f>
        <v>0</v>
      </c>
      <c r="AM88" s="60">
        <f>+'JURADO-1'!M88+'JURADO-2'!M88+'JURADO-3'!M88+'JURADO-4'!M88+'NO USAR'!M88-AK88-AL88</f>
        <v>0</v>
      </c>
      <c r="AN88" s="60">
        <f>MAX('JURADO-1'!N88,'JURADO-2'!N88,'JURADO-3'!N88,'JURADO-4'!N88,'NO USAR'!N88)</f>
        <v>0</v>
      </c>
      <c r="AO88" s="60">
        <f>MIN('JURADO-1'!N88,'JURADO-2'!N88,'JURADO-3'!N88,'JURADO-4'!N88,'NO USAR'!N88)</f>
        <v>0</v>
      </c>
      <c r="AP88" s="60">
        <f>+'JURADO-1'!N88+'JURADO-2'!N88+'JURADO-3'!N88+'JURADO-4'!N88+'NO USAR'!P88-AN88-AO88</f>
        <v>0</v>
      </c>
      <c r="AQ88" s="60">
        <f t="shared" si="26"/>
        <v>0</v>
      </c>
      <c r="AR88" s="59"/>
      <c r="AS88" s="6">
        <f>MAX('JURADO-1'!O88,'JURADO-2'!O88,'JURADO-3'!O88,'JURADO-4'!O88,'NO USAR'!O88)</f>
        <v>0</v>
      </c>
      <c r="AT88" s="12">
        <f>MIN('JURADO-1'!O88,'JURADO-2'!O88,'JURADO-3'!O88,'JURADO-4'!O88,'NO USAR'!O88)</f>
        <v>0</v>
      </c>
      <c r="AU88" s="12">
        <f>+'JURADO-1'!O88+'JURADO-2'!O88+'JURADO-3'!O88+'JURADO-4'!O88+'NO USAR'!O88-AS88-AT88</f>
        <v>0</v>
      </c>
      <c r="AV88" s="63">
        <f>MAX('JURADO-1'!P88,'JURADO-2'!P88,'JURADO-3'!P88,'JURADO-4'!P88,'NO USAR'!P88)</f>
        <v>0</v>
      </c>
      <c r="AW88" s="12">
        <f>MIN('JURADO-1'!P88,'JURADO-2'!P88,'JURADO-3'!P88,'JURADO-4'!P88,'NO USAR'!P88)</f>
        <v>0</v>
      </c>
      <c r="AX88" s="11">
        <f>+'JURADO-1'!P88+'JURADO-2'!P88+'JURADO-3'!P88+'JURADO-4'!P88+'NO USAR'!P88-AV88-AW88</f>
        <v>0</v>
      </c>
      <c r="AY88" s="60">
        <f>MAX('JURADO-1'!Q88,'JURADO-2'!Q88,'JURADO-3'!Q88,'JURADO-4'!Q88,'NO USAR'!Q88)</f>
        <v>0</v>
      </c>
      <c r="AZ88" s="60">
        <f>MIN('JURADO-1'!Q88,'JURADO-2'!Q88,'JURADO-3'!Q88,'JURADO-4'!Q88,'NO USAR'!Q88)</f>
        <v>0</v>
      </c>
      <c r="BA88" s="60">
        <f>+'JURADO-1'!Q88+'JURADO-2'!Q88+'JURADO-3'!Q88+'JURADO-4'!Q88+'NO USAR'!Q88-AY88-AZ88</f>
        <v>0</v>
      </c>
      <c r="BB88" s="60">
        <f>MAX('JURADO-1'!R88,'JURADO-2'!R88,'JURADO-3'!R88,'JURADO-4'!R88,'NO USAR'!R88)</f>
        <v>0</v>
      </c>
      <c r="BC88" s="60">
        <f>MIN('JURADO-1'!R88,'JURADO-2'!R88,'JURADO-3'!R88,'JURADO-4'!R88,'NO USAR'!R88)</f>
        <v>0</v>
      </c>
      <c r="BD88" s="60">
        <f>+'JURADO-1'!R88+'JURADO-2'!R88+'JURADO-3'!R88+'JURADO-4'!R88+'NO USAR'!R88-BB88-BC88</f>
        <v>0</v>
      </c>
      <c r="BE88" s="60">
        <f t="shared" si="27"/>
        <v>0</v>
      </c>
      <c r="BF88" s="9"/>
      <c r="BG88" s="60">
        <f>MAX('JURADO-1'!S88,'JURADO-2'!S88,'JURADO-3'!S88,'JURADO-4'!S88,'NO USAR'!S88)</f>
        <v>0</v>
      </c>
      <c r="BH88" s="60">
        <f>MIN('JURADO-1'!S88,'JURADO-2'!S88,'JURADO-3'!S88,'JURADO-4'!S88,'NO USAR'!S88)</f>
        <v>0</v>
      </c>
      <c r="BI88" s="60">
        <f>+'JURADO-1'!S88+'JURADO-2'!S88+'JURADO-3'!S88+'JURADO-4'!S88+'NO USAR'!S88-BG88-BH88</f>
        <v>0</v>
      </c>
      <c r="BJ88" s="60">
        <f>MAX('JURADO-1'!T88,'JURADO-2'!T88,'JURADO-3'!T88,'JURADO-4'!T88,'NO USAR'!T88)</f>
        <v>0</v>
      </c>
      <c r="BK88" s="60">
        <f>MIN('JURADO-1'!T88,'JURADO-2'!T88,'JURADO-3'!T88,'JURADO-4'!T88,'NO USAR'!T88)</f>
        <v>0</v>
      </c>
      <c r="BL88" s="60">
        <f>+'JURADO-1'!T88+'JURADO-2'!T88+'JURADO-3'!T88+'JURADO-4'!T88+'NO USAR'!T88-BJ88-BK88</f>
        <v>0</v>
      </c>
      <c r="BM88" s="60">
        <f>MAX('JURADO-1'!U88,'JURADO-2'!U88,'JURADO-3'!U88,'JURADO-4'!U88,'NO USAR'!U88)</f>
        <v>0</v>
      </c>
      <c r="BN88" s="60">
        <f>MIN('JURADO-1'!U88,'JURADO-2'!U88,'JURADO-3'!U88,'JURADO-4'!U88,'NO USAR'!U88)</f>
        <v>0</v>
      </c>
      <c r="BO88" s="60">
        <f>+'JURADO-1'!U88+'JURADO-2'!U88+'JURADO-3'!U88+'JURADO-4'!U88+'NO USAR'!U88-BM88-BN88</f>
        <v>0</v>
      </c>
      <c r="BP88" s="60">
        <f>MAX('JURADO-1'!V88,'JURADO-2'!V88,'JURADO-3'!V88,'JURADO-4'!V88,'NO USAR'!V88)</f>
        <v>0</v>
      </c>
      <c r="BQ88" s="60">
        <f>MIN('JURADO-1'!V88,'JURADO-2'!V88,'JURADO-3'!V88,'JURADO-4'!V88,'NO USAR'!V88)</f>
        <v>0</v>
      </c>
      <c r="BR88" s="60">
        <f>+'JURADO-1'!V88+'JURADO-2'!V88+'JURADO-3'!V88+'JURADO-4'!V88+'NO USAR'!V88-BP88-BQ88</f>
        <v>0</v>
      </c>
      <c r="BS88" s="60">
        <f t="shared" si="28"/>
        <v>0</v>
      </c>
      <c r="BT88" s="9"/>
      <c r="BU88" s="6">
        <f>MAX('JURADO-1'!W88,'JURADO-2'!W88,'JURADO-3'!W88,'JURADO-4'!W88,'NO USAR'!W88)</f>
        <v>0</v>
      </c>
      <c r="BV88" s="12">
        <f>MIN('JURADO-1'!W88,'JURADO-2'!W88,'JURADO-3'!W88,'JURADO-4'!W88,'NO USAR'!W88)</f>
        <v>0</v>
      </c>
      <c r="BW88" s="12">
        <f>+'JURADO-1'!W88+'JURADO-2'!W88+'JURADO-3'!W88+'JURADO-4'!W88+'NO USAR'!W88-BU88-BV88</f>
        <v>0</v>
      </c>
      <c r="BX88" s="63">
        <f>MAX('JURADO-1'!X88,'JURADO-2'!X88,'JURADO-3'!X88,'JURADO-4'!X88,'NO USAR'!X88)</f>
        <v>0</v>
      </c>
      <c r="BY88" s="12">
        <f>MIN('JURADO-1'!X88,'JURADO-2'!X88,'JURADO-3'!X88,'JURADO-4'!X88,'NO USAR'!X88)</f>
        <v>0</v>
      </c>
      <c r="BZ88" s="11">
        <f>+'JURADO-1'!X88+'JURADO-2'!X88+'JURADO-3'!X88+'JURADO-4'!X88+'NO USAR'!X88-BX88-BY88</f>
        <v>0</v>
      </c>
      <c r="CA88" s="60">
        <f>MAX('JURADO-1'!Y88,'JURADO-2'!Y88,'JURADO-3'!Y88,'JURADO-4'!Y88,'NO USAR'!Y88)</f>
        <v>0</v>
      </c>
      <c r="CB88" s="60">
        <f>MIN('JURADO-1'!Y88,'JURADO-2'!Y88,'JURADO-3'!Y88,'JURADO-4'!Y88,'NO USAR'!Y88)</f>
        <v>0</v>
      </c>
      <c r="CC88" s="60">
        <f>+'JURADO-1'!Y88+'JURADO-2'!Y88+'JURADO-3'!Y88+'JURADO-4'!Y88+'NO USAR'!Y88-CA88-CB88</f>
        <v>0</v>
      </c>
      <c r="CD88" s="60">
        <f>MAX('JURADO-1'!Z88,'JURADO-2'!Z88,'JURADO-3'!Z88,'JURADO-4'!Z88,'NO USAR'!Z88)</f>
        <v>0</v>
      </c>
      <c r="CE88" s="60">
        <f>MIN('JURADO-1'!Z88,'JURADO-2'!Z88,'JURADO-3'!Z88,'JURADO-4'!Z88,'NO USAR'!Z88)</f>
        <v>0</v>
      </c>
      <c r="CF88" s="60">
        <f>+'JURADO-1'!Z88+'JURADO-2'!Z88+'JURADO-3'!Z88+'JURADO-4'!Z88+'NO USAR'!Z88-CD88-CE88</f>
        <v>0</v>
      </c>
      <c r="CG88" s="60">
        <f t="shared" si="29"/>
        <v>0</v>
      </c>
      <c r="CH88" s="9"/>
      <c r="CI88" s="60">
        <f>MAX('JURADO-1'!AA88,'JURADO-2'!AA88,'JURADO-3'!AA88,'JURADO-4'!AA88,'NO USAR'!AA88)</f>
        <v>0</v>
      </c>
      <c r="CJ88" s="60">
        <f>MIN('JURADO-1'!AA88,'JURADO-2'!AA88,'JURADO-3'!AA88,'JURADO-4'!AA88,'NO USAR'!AA88)</f>
        <v>0</v>
      </c>
      <c r="CK88" s="60">
        <f>+'JURADO-1'!AA88+'JURADO-2'!AA88+'JURADO-3'!AA88+'JURADO-4'!AA88+'NO USAR'!AA88-CI88-CJ88</f>
        <v>0</v>
      </c>
      <c r="CL88" s="60">
        <f>MAX('JURADO-1'!AB88,'JURADO-2'!AB88,'JURADO-3'!AB88,'JURADO-4'!AB88,'NO USAR'!AB88)</f>
        <v>0</v>
      </c>
      <c r="CM88" s="60">
        <f>MIN('JURADO-1'!AB88,'JURADO-2'!AB88,'JURADO-3'!AB88,'JURADO-4'!AB88,'NO USAR'!AB88)</f>
        <v>0</v>
      </c>
      <c r="CN88" s="60">
        <f>+'JURADO-1'!AB88+'JURADO-2'!AB88+'JURADO-3'!AB88+'JURADO-4'!AB88+'NO USAR'!AB88-CL88-CM88</f>
        <v>0</v>
      </c>
      <c r="CO88" s="60">
        <f>MAX('JURADO-1'!AC88,'JURADO-2'!AC88,'JURADO-3'!AC88,'JURADO-4'!AC88,'NO USAR'!AC88)</f>
        <v>0</v>
      </c>
      <c r="CP88" s="60">
        <f>MIN('JURADO-1'!AC88,'JURADO-2'!AC88,'JURADO-3'!AC88,'JURADO-4'!AC88,'NO USAR'!AC88)</f>
        <v>0</v>
      </c>
      <c r="CQ88" s="60">
        <f>+'JURADO-1'!AC88+'JURADO-2'!AC88+'JURADO-3'!AC88+'JURADO-4'!AC88+'NO USAR'!AC88-CO88-CP88</f>
        <v>0</v>
      </c>
      <c r="CR88" s="60">
        <f>MAX('JURADO-1'!AD88,'JURADO-2'!AD88,'JURADO-3'!AD88,'JURADO-4'!AD88,'NO USAR'!AD88)</f>
        <v>0</v>
      </c>
      <c r="CS88" s="60">
        <f>MIN('JURADO-1'!AD88,'JURADO-2'!AD88,'JURADO-3'!AD88,'JURADO-4'!AD88,'NO USAR'!AD88)</f>
        <v>0</v>
      </c>
      <c r="CT88" s="60">
        <f>+'JURADO-1'!AD88+'JURADO-2'!AD88+'JURADO-3'!AD88+'JURADO-4'!AD88+'NO USAR'!AD88-CR88-CS88</f>
        <v>0</v>
      </c>
      <c r="CU88" s="60">
        <f t="shared" si="30"/>
        <v>0</v>
      </c>
      <c r="CV88" s="9"/>
      <c r="CW88" s="6">
        <f>MAX('JURADO-1'!AE88,'JURADO-2'!AE88,'JURADO-3'!AE88,'JURADO-4'!AE88,'NO USAR'!AE88)</f>
        <v>0</v>
      </c>
      <c r="CX88" s="12">
        <f>MIN('JURADO-1'!AE88,'JURADO-2'!AE88,'JURADO-3'!AE88,'JURADO-4'!AE88,'NO USAR'!AE88)</f>
        <v>0</v>
      </c>
      <c r="CY88" s="12">
        <f>+'JURADO-1'!AE88+'JURADO-2'!AE88+'JURADO-3'!AE88+'JURADO-4'!AE88+'NO USAR'!AE88-CW88-CX88</f>
        <v>0</v>
      </c>
      <c r="CZ88" s="63">
        <f>MAX('JURADO-1'!AF88,'JURADO-2'!AF88,'JURADO-3'!AF88,'JURADO-4'!AF88,'NO USAR'!AF88)</f>
        <v>0</v>
      </c>
      <c r="DA88" s="12">
        <f>MIN('JURADO-1'!AF88,'JURADO-2'!AF88,'JURADO-3'!AF88,'JURADO-4'!AF88,'NO USAR'!AF88)</f>
        <v>0</v>
      </c>
      <c r="DB88" s="11">
        <f>+'JURADO-1'!AF88+'JURADO-2'!AF88+'JURADO-3'!AF88+'JURADO-4'!AF88+'NO USAR'!AF88-CZ88-DA88</f>
        <v>0</v>
      </c>
      <c r="DC88" s="60">
        <f>MAX('JURADO-1'!AG88,'JURADO-2'!AG88,'JURADO-3'!AG88,'JURADO-4'!AG88,'NO USAR'!AG88)</f>
        <v>0</v>
      </c>
      <c r="DD88" s="60">
        <f>MIN('JURADO-1'!AG88,'JURADO-2'!AG88,'JURADO-3'!AG88,'JURADO-4'!AG88,'NO USAR'!AG88)</f>
        <v>0</v>
      </c>
      <c r="DE88" s="60">
        <f>+'JURADO-1'!AG88+'JURADO-2'!AG88+'JURADO-3'!AG88+'JURADO-4'!AG88+'NO USAR'!AG88-DC88-DD88</f>
        <v>0</v>
      </c>
      <c r="DF88" s="60">
        <f>MAX('JURADO-1'!AF88,'JURADO-2'!AF88,'JURADO-3'!AF88,'JURADO-4'!AF88,'NO USAR'!AF88)</f>
        <v>0</v>
      </c>
      <c r="DG88" s="60">
        <f>MIN('JURADO-1'!AF88,'JURADO-2'!AF88,'JURADO-3'!AF88,'JURADO-4'!AF88,'NO USAR'!AF88)</f>
        <v>0</v>
      </c>
      <c r="DH88" s="60">
        <f>+'JURADO-1'!AF88+'JURADO-2'!AF88+'JURADO-3'!AF88+'JURADO-4'!AF88+'NO USAR'!AF88-DF88-DG88</f>
        <v>0</v>
      </c>
      <c r="DI88" s="60">
        <f t="shared" si="31"/>
        <v>0</v>
      </c>
      <c r="DJ88" s="9"/>
      <c r="DK88" s="6">
        <f>MAX('JURADO-1'!AI88,'JURADO-2'!AI88,'JURADO-3'!AI88,'JURADO-4'!AI88,'NO USAR'!AI88)</f>
        <v>0</v>
      </c>
      <c r="DL88" s="12">
        <f>MIN('JURADO-1'!AI88,'JURADO-2'!AI88,'JURADO-3'!AI88,'JURADO-4'!AI88,'NO USAR'!AI88)</f>
        <v>0</v>
      </c>
      <c r="DM88" s="7">
        <f>+'JURADO-1'!AI88+'JURADO-2'!AI88+'JURADO-3'!AI88+'JURADO-4'!AI88+'NO USAR'!AI88-DK88-DL88</f>
        <v>0</v>
      </c>
      <c r="DN88" s="9"/>
      <c r="DO88" s="6">
        <f>MAX('JURADO-1'!AJ88,'JURADO-2'!AJ88,'JURADO-3'!AJ88,'JURADO-4'!AJ88,'NO USAR'!AJ88)</f>
        <v>0</v>
      </c>
      <c r="DP88" s="12">
        <f>MIN('JURADO-1'!AJ88,'JURADO-2'!AJ88,'JURADO-3'!AJ88,'JURADO-4'!AJ88,'NO USAR'!AJ88)</f>
        <v>0</v>
      </c>
      <c r="DQ88" s="7">
        <f>(+'JURADO-1'!AJ88+'JURADO-2'!AJ88+'JURADO-3'!AJ88+'JURADO-4'!AJ88+'NO USAR'!AJ88-DO88-DP88)*1.2</f>
        <v>0</v>
      </c>
      <c r="DR88" s="9"/>
      <c r="DS88" s="10"/>
      <c r="DT88" s="91">
        <f t="shared" si="32"/>
        <v>0</v>
      </c>
      <c r="DU88" s="54">
        <v>44602</v>
      </c>
      <c r="DV88" s="17" t="s">
        <v>29</v>
      </c>
      <c r="DW88" s="60"/>
      <c r="DX88" s="81"/>
      <c r="DY88" s="60">
        <f t="shared" si="22"/>
        <v>0</v>
      </c>
      <c r="DZ88" s="60">
        <f t="shared" si="23"/>
        <v>0</v>
      </c>
    </row>
    <row r="89" spans="1:130" ht="31.5" hidden="1" customHeight="1" thickBot="1">
      <c r="A89" s="79">
        <v>6</v>
      </c>
      <c r="B89" s="47" t="s">
        <v>54</v>
      </c>
      <c r="C89" s="178">
        <f>MAX('JURADO-1'!C89,'JURADO-2'!C89,'JURADO-3'!C89,'JURADO-4'!C89,'NO USAR'!C89)</f>
        <v>0</v>
      </c>
      <c r="D89" s="60">
        <f>MIN('JURADO-1'!C89,'JURADO-2'!C89,'JURADO-3'!C89,'JURADO-4'!C89,'NO USAR'!C89)</f>
        <v>0</v>
      </c>
      <c r="E89" s="60">
        <f>+'JURADO-1'!C89+'JURADO-2'!C89+'JURADO-3'!C89+'JURADO-4'!C89+'NO USAR'!C89-C89-D89</f>
        <v>0</v>
      </c>
      <c r="F89" s="60">
        <f>MAX('JURADO-1'!D89,'JURADO-2'!D89,'JURADO-3'!D89,'JURADO-4'!D89,'NO USAR'!D89)</f>
        <v>0</v>
      </c>
      <c r="G89" s="60">
        <f>MIN('JURADO-1'!D89,'JURADO-2'!D89,'JURADO-3'!D89,'JURADO-4'!D89,'NO USAR'!D89)</f>
        <v>0</v>
      </c>
      <c r="H89" s="60">
        <f>+'JURADO-1'!D89+'JURADO-2'!D89+'JURADO-3'!D89+'JURADO-4'!D89+'NO USAR'!D89-F89-G89</f>
        <v>0</v>
      </c>
      <c r="I89" s="60">
        <f>MAX('JURADO-1'!E89,'JURADO-2'!E89,'JURADO-3'!E89,'JURADO-4'!E89,'NO USAR'!E89)</f>
        <v>0</v>
      </c>
      <c r="J89" s="60">
        <f>MIN('JURADO-1'!E89,'JURADO-2'!E89,'JURADO-3'!E89,'JURADO-4'!E89,'NO USAR'!E89)</f>
        <v>0</v>
      </c>
      <c r="K89" s="60">
        <f>+'JURADO-1'!E89+'JURADO-2'!E89+'JURADO-3'!E89+'JURADO-4'!E89+'NO USAR'!E89-I89-J89</f>
        <v>0</v>
      </c>
      <c r="L89" s="60">
        <f>MAX('JURADO-1'!F89,'JURADO-2'!F89,'JURADO-3'!F89,'JURADO-4'!F89,'NO USAR'!F89)</f>
        <v>0</v>
      </c>
      <c r="M89" s="60">
        <f>MIN('JURADO-1'!F89,'JURADO-2'!F89,'JURADO-3'!F89,'JURADO-4'!F89,'NO USAR'!F89)</f>
        <v>0</v>
      </c>
      <c r="N89" s="60">
        <f>+'JURADO-1'!F89+'JURADO-2'!F89+'JURADO-3'!F89+'JURADO-4'!F89+'NO USAR'!F89-L89-M89</f>
        <v>0</v>
      </c>
      <c r="O89" s="60">
        <f t="shared" si="24"/>
        <v>0</v>
      </c>
      <c r="P89" s="124"/>
      <c r="Q89" s="6">
        <f>MAX('JURADO-1'!G89,'JURADO-2'!G89,'JURADO-3'!G89,'JURADO-4'!G89,'NO USAR'!G89)</f>
        <v>0</v>
      </c>
      <c r="R89" s="12">
        <f>MIN('JURADO-1'!G89,'JURADO-2'!G89,'JURADO-3'!G89,'JURADO-4'!G89,'NO USAR'!G89)</f>
        <v>0</v>
      </c>
      <c r="S89" s="12">
        <f>+'JURADO-1'!G89+'JURADO-2'!G89+'JURADO-3'!G89+'JURADO-4'!G89+'NO USAR'!G89-Q89-R89</f>
        <v>0</v>
      </c>
      <c r="T89" s="63">
        <f>MAX('JURADO-1'!H89,'JURADO-2'!H89,'JURADO-3'!H89,'JURADO-4'!H89,'NO USAR'!H89)</f>
        <v>0</v>
      </c>
      <c r="U89" s="12">
        <f>MIN('JURADO-1'!H89,'JURADO-2'!H89,'JURADO-3'!H89,'JURADO-4'!H89,'NO USAR'!H89)</f>
        <v>0</v>
      </c>
      <c r="V89" s="11">
        <f>+'JURADO-1'!H89+'JURADO-2'!H89+'JURADO-3'!H89+'JURADO-4'!H89+'NO USAR'!H89-T89-U89</f>
        <v>0</v>
      </c>
      <c r="W89" s="60">
        <f>MAX('JURADO-1'!I89,'JURADO-2'!I89,'JURADO-3'!I89,'JURADO-4'!I89,'NO USAR'!I89)</f>
        <v>0</v>
      </c>
      <c r="X89" s="60">
        <f>MIN('JURADO-1'!I89,'JURADO-2'!I89,'JURADO-3'!I89,'JURADO-4'!I89,'NO USAR'!I89)</f>
        <v>0</v>
      </c>
      <c r="Y89" s="60">
        <f>+'JURADO-1'!I89+'JURADO-2'!I89+'JURADO-3'!I89+'JURADO-4'!I89+'NO USAR'!I89-W89-X89</f>
        <v>0</v>
      </c>
      <c r="Z89" s="60">
        <f>MAX('JURADO-1'!J89,'JURADO-2'!J89,'JURADO-3'!J89,'JURADO-4'!J89,'NO USAR'!J89)</f>
        <v>0</v>
      </c>
      <c r="AA89" s="60">
        <f>MIN('JURADO-1'!J89,'JURADO-2'!J89,'JURADO-3'!J89,'JURADO-4'!J89,'NO USAR'!J89)</f>
        <v>0</v>
      </c>
      <c r="AB89" s="60">
        <f>+'JURADO-1'!J89+'JURADO-2'!J89+'JURADO-3'!J89+'JURADO-4'!J89+'NO USAR'!J89-Z89-AA89</f>
        <v>0</v>
      </c>
      <c r="AC89" s="60">
        <f t="shared" si="25"/>
        <v>0</v>
      </c>
      <c r="AD89" s="59"/>
      <c r="AE89" s="6">
        <f>MAX('JURADO-1'!K89,'JURADO-2'!K89,'JURADO-3'!K89,'JURADO-4'!K89,'NO USAR'!K89)</f>
        <v>0</v>
      </c>
      <c r="AF89" s="12">
        <f>MIN('JURADO-1'!K89,'JURADO-2'!K89,'JURADO-3'!K89,'JURADO-4'!K89,'NO USAR'!K89)</f>
        <v>0</v>
      </c>
      <c r="AG89" s="12">
        <f>+'JURADO-1'!K89+'JURADO-2'!K89+'JURADO-3'!K89+'JURADO-4'!K89+'NO USAR'!K89-AE89-AF89</f>
        <v>0</v>
      </c>
      <c r="AH89" s="63">
        <f>MAX('JURADO-1'!L89,'JURADO-2'!L89,'JURADO-3'!L89,'JURADO-4'!L89,'NO USAR'!L89)</f>
        <v>0</v>
      </c>
      <c r="AI89" s="12">
        <f>MIN('JURADO-1'!L89,'JURADO-2'!L89,'JURADO-3'!L89,'JURADO-4'!L89,'NO USAR'!L89)</f>
        <v>0</v>
      </c>
      <c r="AJ89" s="11">
        <f>+'JURADO-1'!L89+'JURADO-2'!L89+'JURADO-3'!L89+'JURADO-4'!L89+'NO USAR'!L89-AH89-AI89</f>
        <v>0</v>
      </c>
      <c r="AK89" s="60">
        <f>MAX('JURADO-1'!M89,'JURADO-2'!M89,'JURADO-3'!M89,'JURADO-4'!M89,'NO USAR'!M89)</f>
        <v>0</v>
      </c>
      <c r="AL89" s="60">
        <f>MIN('JURADO-1'!M89,'JURADO-2'!M89,'JURADO-3'!M89,'JURADO-4'!M89,'NO USAR'!M89)</f>
        <v>0</v>
      </c>
      <c r="AM89" s="60">
        <f>+'JURADO-1'!M89+'JURADO-2'!M89+'JURADO-3'!M89+'JURADO-4'!M89+'NO USAR'!M89-AK89-AL89</f>
        <v>0</v>
      </c>
      <c r="AN89" s="60">
        <f>MAX('JURADO-1'!N89,'JURADO-2'!N89,'JURADO-3'!N89,'JURADO-4'!N89,'NO USAR'!N89)</f>
        <v>0</v>
      </c>
      <c r="AO89" s="60">
        <f>MIN('JURADO-1'!N89,'JURADO-2'!N89,'JURADO-3'!N89,'JURADO-4'!N89,'NO USAR'!N89)</f>
        <v>0</v>
      </c>
      <c r="AP89" s="60">
        <f>+'JURADO-1'!N89+'JURADO-2'!N89+'JURADO-3'!N89+'JURADO-4'!N89+'NO USAR'!P89-AN89-AO89</f>
        <v>0</v>
      </c>
      <c r="AQ89" s="60">
        <f t="shared" si="26"/>
        <v>0</v>
      </c>
      <c r="AR89" s="59"/>
      <c r="AS89" s="6">
        <f>MAX('JURADO-1'!O89,'JURADO-2'!O89,'JURADO-3'!O89,'JURADO-4'!O89,'NO USAR'!O89)</f>
        <v>0</v>
      </c>
      <c r="AT89" s="12">
        <f>MIN('JURADO-1'!O89,'JURADO-2'!O89,'JURADO-3'!O89,'JURADO-4'!O89,'NO USAR'!O89)</f>
        <v>0</v>
      </c>
      <c r="AU89" s="12">
        <f>+'JURADO-1'!O89+'JURADO-2'!O89+'JURADO-3'!O89+'JURADO-4'!O89+'NO USAR'!O89-AS89-AT89</f>
        <v>0</v>
      </c>
      <c r="AV89" s="63">
        <f>MAX('JURADO-1'!P89,'JURADO-2'!P89,'JURADO-3'!P89,'JURADO-4'!P89,'NO USAR'!P89)</f>
        <v>0</v>
      </c>
      <c r="AW89" s="12">
        <f>MIN('JURADO-1'!P89,'JURADO-2'!P89,'JURADO-3'!P89,'JURADO-4'!P89,'NO USAR'!P89)</f>
        <v>0</v>
      </c>
      <c r="AX89" s="11">
        <f>+'JURADO-1'!P89+'JURADO-2'!P89+'JURADO-3'!P89+'JURADO-4'!P89+'NO USAR'!P89-AV89-AW89</f>
        <v>0</v>
      </c>
      <c r="AY89" s="60">
        <f>MAX('JURADO-1'!Q89,'JURADO-2'!Q89,'JURADO-3'!Q89,'JURADO-4'!Q89,'NO USAR'!Q89)</f>
        <v>0</v>
      </c>
      <c r="AZ89" s="60">
        <f>MIN('JURADO-1'!Q89,'JURADO-2'!Q89,'JURADO-3'!Q89,'JURADO-4'!Q89,'NO USAR'!Q89)</f>
        <v>0</v>
      </c>
      <c r="BA89" s="60">
        <f>+'JURADO-1'!Q89+'JURADO-2'!Q89+'JURADO-3'!Q89+'JURADO-4'!Q89+'NO USAR'!Q89-AY89-AZ89</f>
        <v>0</v>
      </c>
      <c r="BB89" s="60">
        <f>MAX('JURADO-1'!R89,'JURADO-2'!R89,'JURADO-3'!R89,'JURADO-4'!R89,'NO USAR'!R89)</f>
        <v>0</v>
      </c>
      <c r="BC89" s="60">
        <f>MIN('JURADO-1'!R89,'JURADO-2'!R89,'JURADO-3'!R89,'JURADO-4'!R89,'NO USAR'!R89)</f>
        <v>0</v>
      </c>
      <c r="BD89" s="60">
        <f>+'JURADO-1'!R89+'JURADO-2'!R89+'JURADO-3'!R89+'JURADO-4'!R89+'NO USAR'!R89-BB89-BC89</f>
        <v>0</v>
      </c>
      <c r="BE89" s="60">
        <f t="shared" si="27"/>
        <v>0</v>
      </c>
      <c r="BF89" s="9"/>
      <c r="BG89" s="60">
        <f>MAX('JURADO-1'!S89,'JURADO-2'!S89,'JURADO-3'!S89,'JURADO-4'!S89,'NO USAR'!S89)</f>
        <v>0</v>
      </c>
      <c r="BH89" s="60">
        <f>MIN('JURADO-1'!S89,'JURADO-2'!S89,'JURADO-3'!S89,'JURADO-4'!S89,'NO USAR'!S89)</f>
        <v>0</v>
      </c>
      <c r="BI89" s="60">
        <f>+'JURADO-1'!S89+'JURADO-2'!S89+'JURADO-3'!S89+'JURADO-4'!S89+'NO USAR'!S89-BG89-BH89</f>
        <v>0</v>
      </c>
      <c r="BJ89" s="60">
        <f>MAX('JURADO-1'!T89,'JURADO-2'!T89,'JURADO-3'!T89,'JURADO-4'!T89,'NO USAR'!T89)</f>
        <v>0</v>
      </c>
      <c r="BK89" s="60">
        <f>MIN('JURADO-1'!T89,'JURADO-2'!T89,'JURADO-3'!T89,'JURADO-4'!T89,'NO USAR'!T89)</f>
        <v>0</v>
      </c>
      <c r="BL89" s="60">
        <f>+'JURADO-1'!T89+'JURADO-2'!T89+'JURADO-3'!T89+'JURADO-4'!T89+'NO USAR'!T89-BJ89-BK89</f>
        <v>0</v>
      </c>
      <c r="BM89" s="60">
        <f>MAX('JURADO-1'!U89,'JURADO-2'!U89,'JURADO-3'!U89,'JURADO-4'!U89,'NO USAR'!U89)</f>
        <v>0</v>
      </c>
      <c r="BN89" s="60">
        <f>MIN('JURADO-1'!U89,'JURADO-2'!U89,'JURADO-3'!U89,'JURADO-4'!U89,'NO USAR'!U89)</f>
        <v>0</v>
      </c>
      <c r="BO89" s="60">
        <f>+'JURADO-1'!U89+'JURADO-2'!U89+'JURADO-3'!U89+'JURADO-4'!U89+'NO USAR'!U89-BM89-BN89</f>
        <v>0</v>
      </c>
      <c r="BP89" s="60">
        <f>MAX('JURADO-1'!V89,'JURADO-2'!V89,'JURADO-3'!V89,'JURADO-4'!V89,'NO USAR'!V89)</f>
        <v>0</v>
      </c>
      <c r="BQ89" s="60">
        <f>MIN('JURADO-1'!V89,'JURADO-2'!V89,'JURADO-3'!V89,'JURADO-4'!V89,'NO USAR'!V89)</f>
        <v>0</v>
      </c>
      <c r="BR89" s="60">
        <f>+'JURADO-1'!V89+'JURADO-2'!V89+'JURADO-3'!V89+'JURADO-4'!V89+'NO USAR'!V89-BP89-BQ89</f>
        <v>0</v>
      </c>
      <c r="BS89" s="60">
        <f t="shared" si="28"/>
        <v>0</v>
      </c>
      <c r="BT89" s="9"/>
      <c r="BU89" s="6">
        <f>MAX('JURADO-1'!W89,'JURADO-2'!W89,'JURADO-3'!W89,'JURADO-4'!W89,'NO USAR'!W89)</f>
        <v>0</v>
      </c>
      <c r="BV89" s="12">
        <f>MIN('JURADO-1'!W89,'JURADO-2'!W89,'JURADO-3'!W89,'JURADO-4'!W89,'NO USAR'!W89)</f>
        <v>0</v>
      </c>
      <c r="BW89" s="12">
        <f>+'JURADO-1'!W89+'JURADO-2'!W89+'JURADO-3'!W89+'JURADO-4'!W89+'NO USAR'!W89-BU89-BV89</f>
        <v>0</v>
      </c>
      <c r="BX89" s="63">
        <f>MAX('JURADO-1'!X89,'JURADO-2'!X89,'JURADO-3'!X89,'JURADO-4'!X89,'NO USAR'!X89)</f>
        <v>0</v>
      </c>
      <c r="BY89" s="12">
        <f>MIN('JURADO-1'!X89,'JURADO-2'!X89,'JURADO-3'!X89,'JURADO-4'!X89,'NO USAR'!X89)</f>
        <v>0</v>
      </c>
      <c r="BZ89" s="11">
        <f>+'JURADO-1'!X89+'JURADO-2'!X89+'JURADO-3'!X89+'JURADO-4'!X89+'NO USAR'!X89-BX89-BY89</f>
        <v>0</v>
      </c>
      <c r="CA89" s="60">
        <f>MAX('JURADO-1'!Y89,'JURADO-2'!Y89,'JURADO-3'!Y89,'JURADO-4'!Y89,'NO USAR'!Y89)</f>
        <v>0</v>
      </c>
      <c r="CB89" s="60">
        <f>MIN('JURADO-1'!Y89,'JURADO-2'!Y89,'JURADO-3'!Y89,'JURADO-4'!Y89,'NO USAR'!Y89)</f>
        <v>0</v>
      </c>
      <c r="CC89" s="60">
        <f>+'JURADO-1'!Y89+'JURADO-2'!Y89+'JURADO-3'!Y89+'JURADO-4'!Y89+'NO USAR'!Y89-CA89-CB89</f>
        <v>0</v>
      </c>
      <c r="CD89" s="60">
        <f>MAX('JURADO-1'!Z89,'JURADO-2'!Z89,'JURADO-3'!Z89,'JURADO-4'!Z89,'NO USAR'!Z89)</f>
        <v>0</v>
      </c>
      <c r="CE89" s="60">
        <f>MIN('JURADO-1'!Z89,'JURADO-2'!Z89,'JURADO-3'!Z89,'JURADO-4'!Z89,'NO USAR'!Z89)</f>
        <v>0</v>
      </c>
      <c r="CF89" s="60">
        <f>+'JURADO-1'!Z89+'JURADO-2'!Z89+'JURADO-3'!Z89+'JURADO-4'!Z89+'NO USAR'!Z89-CD89-CE89</f>
        <v>0</v>
      </c>
      <c r="CG89" s="60">
        <f t="shared" si="29"/>
        <v>0</v>
      </c>
      <c r="CH89" s="9"/>
      <c r="CI89" s="60">
        <f>MAX('JURADO-1'!AA89,'JURADO-2'!AA89,'JURADO-3'!AA89,'JURADO-4'!AA89,'NO USAR'!AA89)</f>
        <v>0</v>
      </c>
      <c r="CJ89" s="60">
        <f>MIN('JURADO-1'!AA89,'JURADO-2'!AA89,'JURADO-3'!AA89,'JURADO-4'!AA89,'NO USAR'!AA89)</f>
        <v>0</v>
      </c>
      <c r="CK89" s="60">
        <f>+'JURADO-1'!AA89+'JURADO-2'!AA89+'JURADO-3'!AA89+'JURADO-4'!AA89+'NO USAR'!AA89-CI89-CJ89</f>
        <v>0</v>
      </c>
      <c r="CL89" s="60">
        <f>MAX('JURADO-1'!AB89,'JURADO-2'!AB89,'JURADO-3'!AB89,'JURADO-4'!AB89,'NO USAR'!AB89)</f>
        <v>0</v>
      </c>
      <c r="CM89" s="60">
        <f>MIN('JURADO-1'!AB89,'JURADO-2'!AB89,'JURADO-3'!AB89,'JURADO-4'!AB89,'NO USAR'!AB89)</f>
        <v>0</v>
      </c>
      <c r="CN89" s="60">
        <f>+'JURADO-1'!AB89+'JURADO-2'!AB89+'JURADO-3'!AB89+'JURADO-4'!AB89+'NO USAR'!AB89-CL89-CM89</f>
        <v>0</v>
      </c>
      <c r="CO89" s="60">
        <f>MAX('JURADO-1'!AC89,'JURADO-2'!AC89,'JURADO-3'!AC89,'JURADO-4'!AC89,'NO USAR'!AC89)</f>
        <v>0</v>
      </c>
      <c r="CP89" s="60">
        <f>MIN('JURADO-1'!AC89,'JURADO-2'!AC89,'JURADO-3'!AC89,'JURADO-4'!AC89,'NO USAR'!AC89)</f>
        <v>0</v>
      </c>
      <c r="CQ89" s="60">
        <f>+'JURADO-1'!AC89+'JURADO-2'!AC89+'JURADO-3'!AC89+'JURADO-4'!AC89+'NO USAR'!AC89-CO89-CP89</f>
        <v>0</v>
      </c>
      <c r="CR89" s="60">
        <f>MAX('JURADO-1'!AD89,'JURADO-2'!AD89,'JURADO-3'!AD89,'JURADO-4'!AD89,'NO USAR'!AD89)</f>
        <v>0</v>
      </c>
      <c r="CS89" s="60">
        <f>MIN('JURADO-1'!AD89,'JURADO-2'!AD89,'JURADO-3'!AD89,'JURADO-4'!AD89,'NO USAR'!AD89)</f>
        <v>0</v>
      </c>
      <c r="CT89" s="60">
        <f>+'JURADO-1'!AD89+'JURADO-2'!AD89+'JURADO-3'!AD89+'JURADO-4'!AD89+'NO USAR'!AD89-CR89-CS89</f>
        <v>0</v>
      </c>
      <c r="CU89" s="60">
        <f t="shared" si="30"/>
        <v>0</v>
      </c>
      <c r="CV89" s="9"/>
      <c r="CW89" s="6">
        <f>MAX('JURADO-1'!AE89,'JURADO-2'!AE89,'JURADO-3'!AE89,'JURADO-4'!AE89,'NO USAR'!AE89)</f>
        <v>0</v>
      </c>
      <c r="CX89" s="12">
        <f>MIN('JURADO-1'!AE89,'JURADO-2'!AE89,'JURADO-3'!AE89,'JURADO-4'!AE89,'NO USAR'!AE89)</f>
        <v>0</v>
      </c>
      <c r="CY89" s="12">
        <f>+'JURADO-1'!AE89+'JURADO-2'!AE89+'JURADO-3'!AE89+'JURADO-4'!AE89+'NO USAR'!AE89-CW89-CX89</f>
        <v>0</v>
      </c>
      <c r="CZ89" s="63">
        <f>MAX('JURADO-1'!AF89,'JURADO-2'!AF89,'JURADO-3'!AF89,'JURADO-4'!AF89,'NO USAR'!AF89)</f>
        <v>0</v>
      </c>
      <c r="DA89" s="12">
        <f>MIN('JURADO-1'!AF89,'JURADO-2'!AF89,'JURADO-3'!AF89,'JURADO-4'!AF89,'NO USAR'!AF89)</f>
        <v>0</v>
      </c>
      <c r="DB89" s="11">
        <f>+'JURADO-1'!AF89+'JURADO-2'!AF89+'JURADO-3'!AF89+'JURADO-4'!AF89+'NO USAR'!AF89-CZ89-DA89</f>
        <v>0</v>
      </c>
      <c r="DC89" s="60">
        <f>MAX('JURADO-1'!AG89,'JURADO-2'!AG89,'JURADO-3'!AG89,'JURADO-4'!AG89,'NO USAR'!AG89)</f>
        <v>0</v>
      </c>
      <c r="DD89" s="60">
        <f>MIN('JURADO-1'!AG89,'JURADO-2'!AG89,'JURADO-3'!AG89,'JURADO-4'!AG89,'NO USAR'!AG89)</f>
        <v>0</v>
      </c>
      <c r="DE89" s="60">
        <f>+'JURADO-1'!AG89+'JURADO-2'!AG89+'JURADO-3'!AG89+'JURADO-4'!AG89+'NO USAR'!AG89-DC89-DD89</f>
        <v>0</v>
      </c>
      <c r="DF89" s="60">
        <f>MAX('JURADO-1'!AF89,'JURADO-2'!AF89,'JURADO-3'!AF89,'JURADO-4'!AF89,'NO USAR'!AF89)</f>
        <v>0</v>
      </c>
      <c r="DG89" s="60">
        <f>MIN('JURADO-1'!AF89,'JURADO-2'!AF89,'JURADO-3'!AF89,'JURADO-4'!AF89,'NO USAR'!AF89)</f>
        <v>0</v>
      </c>
      <c r="DH89" s="60">
        <f>+'JURADO-1'!AF89+'JURADO-2'!AF89+'JURADO-3'!AF89+'JURADO-4'!AF89+'NO USAR'!AF89-DF89-DG89</f>
        <v>0</v>
      </c>
      <c r="DI89" s="60">
        <f t="shared" si="31"/>
        <v>0</v>
      </c>
      <c r="DJ89" s="9"/>
      <c r="DK89" s="6">
        <f>MAX('JURADO-1'!AI89,'JURADO-2'!AI89,'JURADO-3'!AI89,'JURADO-4'!AI89,'NO USAR'!AI89)</f>
        <v>0</v>
      </c>
      <c r="DL89" s="12">
        <f>MIN('JURADO-1'!AI89,'JURADO-2'!AI89,'JURADO-3'!AI89,'JURADO-4'!AI89,'NO USAR'!AI89)</f>
        <v>0</v>
      </c>
      <c r="DM89" s="7">
        <f>+'JURADO-1'!AI89+'JURADO-2'!AI89+'JURADO-3'!AI89+'JURADO-4'!AI89+'NO USAR'!AI89-DK89-DL89</f>
        <v>0</v>
      </c>
      <c r="DN89" s="9"/>
      <c r="DO89" s="6">
        <f>MAX('JURADO-1'!AJ89,'JURADO-2'!AJ89,'JURADO-3'!AJ89,'JURADO-4'!AJ89,'NO USAR'!AJ89)</f>
        <v>0</v>
      </c>
      <c r="DP89" s="12">
        <f>MIN('JURADO-1'!AJ89,'JURADO-2'!AJ89,'JURADO-3'!AJ89,'JURADO-4'!AJ89,'NO USAR'!AJ89)</f>
        <v>0</v>
      </c>
      <c r="DQ89" s="7">
        <f>(+'JURADO-1'!AJ89+'JURADO-2'!AJ89+'JURADO-3'!AJ89+'JURADO-4'!AJ89+'NO USAR'!AJ89-DO89-DP89)*1.2</f>
        <v>0</v>
      </c>
      <c r="DR89" s="9"/>
      <c r="DS89" s="10"/>
      <c r="DT89" s="91">
        <f t="shared" si="32"/>
        <v>0</v>
      </c>
      <c r="DU89" s="54">
        <v>44603</v>
      </c>
      <c r="DV89" s="17" t="s">
        <v>29</v>
      </c>
      <c r="DW89" s="60"/>
      <c r="DX89" s="81"/>
      <c r="DY89" s="60">
        <f t="shared" si="22"/>
        <v>0</v>
      </c>
      <c r="DZ89" s="60">
        <f t="shared" si="23"/>
        <v>0</v>
      </c>
    </row>
    <row r="90" spans="1:130" ht="31.5" hidden="1" customHeight="1" thickBot="1">
      <c r="A90" s="78">
        <v>7</v>
      </c>
      <c r="B90" s="47" t="s">
        <v>55</v>
      </c>
      <c r="C90" s="178">
        <f>MAX('JURADO-1'!C90,'JURADO-2'!C90,'JURADO-3'!C90,'JURADO-4'!C90,'NO USAR'!C90)</f>
        <v>0</v>
      </c>
      <c r="D90" s="60">
        <f>MIN('JURADO-1'!C90,'JURADO-2'!C90,'JURADO-3'!C90,'JURADO-4'!C90,'NO USAR'!C90)</f>
        <v>0</v>
      </c>
      <c r="E90" s="60">
        <f>+'JURADO-1'!C90+'JURADO-2'!C90+'JURADO-3'!C90+'JURADO-4'!C90+'NO USAR'!C90-C90-D90</f>
        <v>0</v>
      </c>
      <c r="F90" s="60">
        <f>MAX('JURADO-1'!D90,'JURADO-2'!D90,'JURADO-3'!D90,'JURADO-4'!D90,'NO USAR'!D90)</f>
        <v>0</v>
      </c>
      <c r="G90" s="60">
        <f>MIN('JURADO-1'!D90,'JURADO-2'!D90,'JURADO-3'!D90,'JURADO-4'!D90,'NO USAR'!D90)</f>
        <v>0</v>
      </c>
      <c r="H90" s="60">
        <f>+'JURADO-1'!D90+'JURADO-2'!D90+'JURADO-3'!D90+'JURADO-4'!D90+'NO USAR'!D90-F90-G90</f>
        <v>0</v>
      </c>
      <c r="I90" s="60">
        <f>MAX('JURADO-1'!E90,'JURADO-2'!E90,'JURADO-3'!E90,'JURADO-4'!E90,'NO USAR'!E90)</f>
        <v>0</v>
      </c>
      <c r="J90" s="60">
        <f>MIN('JURADO-1'!E90,'JURADO-2'!E90,'JURADO-3'!E90,'JURADO-4'!E90,'NO USAR'!E90)</f>
        <v>0</v>
      </c>
      <c r="K90" s="60">
        <f>+'JURADO-1'!E90+'JURADO-2'!E90+'JURADO-3'!E90+'JURADO-4'!E90+'NO USAR'!E90-I90-J90</f>
        <v>0</v>
      </c>
      <c r="L90" s="60">
        <f>MAX('JURADO-1'!F90,'JURADO-2'!F90,'JURADO-3'!F90,'JURADO-4'!F90,'NO USAR'!F90)</f>
        <v>0</v>
      </c>
      <c r="M90" s="60">
        <f>MIN('JURADO-1'!F90,'JURADO-2'!F90,'JURADO-3'!F90,'JURADO-4'!F90,'NO USAR'!F90)</f>
        <v>0</v>
      </c>
      <c r="N90" s="60">
        <f>+'JURADO-1'!F90+'JURADO-2'!F90+'JURADO-3'!F90+'JURADO-4'!F90+'NO USAR'!F90-L90-M90</f>
        <v>0</v>
      </c>
      <c r="O90" s="60">
        <f t="shared" si="24"/>
        <v>0</v>
      </c>
      <c r="P90" s="124"/>
      <c r="Q90" s="6">
        <f>MAX('JURADO-1'!G90,'JURADO-2'!G90,'JURADO-3'!G90,'JURADO-4'!G90,'NO USAR'!G90)</f>
        <v>0</v>
      </c>
      <c r="R90" s="12">
        <f>MIN('JURADO-1'!G90,'JURADO-2'!G90,'JURADO-3'!G90,'JURADO-4'!G90,'NO USAR'!G90)</f>
        <v>0</v>
      </c>
      <c r="S90" s="12">
        <f>+'JURADO-1'!G90+'JURADO-2'!G90+'JURADO-3'!G90+'JURADO-4'!G90+'NO USAR'!G90-Q90-R90</f>
        <v>0</v>
      </c>
      <c r="T90" s="63">
        <f>MAX('JURADO-1'!H90,'JURADO-2'!H90,'JURADO-3'!H90,'JURADO-4'!H90,'NO USAR'!H90)</f>
        <v>0</v>
      </c>
      <c r="U90" s="12">
        <f>MIN('JURADO-1'!H90,'JURADO-2'!H90,'JURADO-3'!H90,'JURADO-4'!H90,'NO USAR'!H90)</f>
        <v>0</v>
      </c>
      <c r="V90" s="11">
        <f>+'JURADO-1'!H90+'JURADO-2'!H90+'JURADO-3'!H90+'JURADO-4'!H90+'NO USAR'!H90-T90-U90</f>
        <v>0</v>
      </c>
      <c r="W90" s="60">
        <f>MAX('JURADO-1'!I90,'JURADO-2'!I90,'JURADO-3'!I90,'JURADO-4'!I90,'NO USAR'!I90)</f>
        <v>0</v>
      </c>
      <c r="X90" s="60">
        <f>MIN('JURADO-1'!I90,'JURADO-2'!I90,'JURADO-3'!I90,'JURADO-4'!I90,'NO USAR'!I90)</f>
        <v>0</v>
      </c>
      <c r="Y90" s="60">
        <f>+'JURADO-1'!I90+'JURADO-2'!I90+'JURADO-3'!I90+'JURADO-4'!I90+'NO USAR'!I90-W90-X90</f>
        <v>0</v>
      </c>
      <c r="Z90" s="60">
        <f>MAX('JURADO-1'!J90,'JURADO-2'!J90,'JURADO-3'!J90,'JURADO-4'!J90,'NO USAR'!J90)</f>
        <v>0</v>
      </c>
      <c r="AA90" s="60">
        <f>MIN('JURADO-1'!J90,'JURADO-2'!J90,'JURADO-3'!J90,'JURADO-4'!J90,'NO USAR'!J90)</f>
        <v>0</v>
      </c>
      <c r="AB90" s="60">
        <f>+'JURADO-1'!J90+'JURADO-2'!J90+'JURADO-3'!J90+'JURADO-4'!J90+'NO USAR'!J90-Z90-AA90</f>
        <v>0</v>
      </c>
      <c r="AC90" s="60">
        <f t="shared" si="25"/>
        <v>0</v>
      </c>
      <c r="AD90" s="59"/>
      <c r="AE90" s="6">
        <f>MAX('JURADO-1'!K90,'JURADO-2'!K90,'JURADO-3'!K90,'JURADO-4'!K90,'NO USAR'!K90)</f>
        <v>0</v>
      </c>
      <c r="AF90" s="12">
        <f>MIN('JURADO-1'!K90,'JURADO-2'!K90,'JURADO-3'!K90,'JURADO-4'!K90,'NO USAR'!K90)</f>
        <v>0</v>
      </c>
      <c r="AG90" s="12">
        <f>+'JURADO-1'!K90+'JURADO-2'!K90+'JURADO-3'!K90+'JURADO-4'!K90+'NO USAR'!K90-AE90-AF90</f>
        <v>0</v>
      </c>
      <c r="AH90" s="63">
        <f>MAX('JURADO-1'!L90,'JURADO-2'!L90,'JURADO-3'!L90,'JURADO-4'!L90,'NO USAR'!L90)</f>
        <v>0</v>
      </c>
      <c r="AI90" s="12">
        <f>MIN('JURADO-1'!L90,'JURADO-2'!L90,'JURADO-3'!L90,'JURADO-4'!L90,'NO USAR'!L90)</f>
        <v>0</v>
      </c>
      <c r="AJ90" s="11">
        <f>+'JURADO-1'!L90+'JURADO-2'!L90+'JURADO-3'!L90+'JURADO-4'!L90+'NO USAR'!L90-AH90-AI90</f>
        <v>0</v>
      </c>
      <c r="AK90" s="60">
        <f>MAX('JURADO-1'!M90,'JURADO-2'!M90,'JURADO-3'!M90,'JURADO-4'!M90,'NO USAR'!M90)</f>
        <v>0</v>
      </c>
      <c r="AL90" s="60">
        <f>MIN('JURADO-1'!M90,'JURADO-2'!M90,'JURADO-3'!M90,'JURADO-4'!M90,'NO USAR'!M90)</f>
        <v>0</v>
      </c>
      <c r="AM90" s="60">
        <f>+'JURADO-1'!M90+'JURADO-2'!M90+'JURADO-3'!M90+'JURADO-4'!M90+'NO USAR'!M90-AK90-AL90</f>
        <v>0</v>
      </c>
      <c r="AN90" s="60">
        <f>MAX('JURADO-1'!N90,'JURADO-2'!N90,'JURADO-3'!N90,'JURADO-4'!N90,'NO USAR'!N90)</f>
        <v>0</v>
      </c>
      <c r="AO90" s="60">
        <f>MIN('JURADO-1'!N90,'JURADO-2'!N90,'JURADO-3'!N90,'JURADO-4'!N90,'NO USAR'!N90)</f>
        <v>0</v>
      </c>
      <c r="AP90" s="60">
        <f>+'JURADO-1'!N90+'JURADO-2'!N90+'JURADO-3'!N90+'JURADO-4'!N90+'NO USAR'!P90-AN90-AO90</f>
        <v>0</v>
      </c>
      <c r="AQ90" s="60">
        <f t="shared" si="26"/>
        <v>0</v>
      </c>
      <c r="AR90" s="59"/>
      <c r="AS90" s="6">
        <f>MAX('JURADO-1'!O90,'JURADO-2'!O90,'JURADO-3'!O90,'JURADO-4'!O90,'NO USAR'!O90)</f>
        <v>0</v>
      </c>
      <c r="AT90" s="12">
        <f>MIN('JURADO-1'!O90,'JURADO-2'!O90,'JURADO-3'!O90,'JURADO-4'!O90,'NO USAR'!O90)</f>
        <v>0</v>
      </c>
      <c r="AU90" s="12">
        <f>+'JURADO-1'!O90+'JURADO-2'!O90+'JURADO-3'!O90+'JURADO-4'!O90+'NO USAR'!O90-AS90-AT90</f>
        <v>0</v>
      </c>
      <c r="AV90" s="63">
        <f>MAX('JURADO-1'!P90,'JURADO-2'!P90,'JURADO-3'!P90,'JURADO-4'!P90,'NO USAR'!P90)</f>
        <v>0</v>
      </c>
      <c r="AW90" s="12">
        <f>MIN('JURADO-1'!P90,'JURADO-2'!P90,'JURADO-3'!P90,'JURADO-4'!P90,'NO USAR'!P90)</f>
        <v>0</v>
      </c>
      <c r="AX90" s="11">
        <f>+'JURADO-1'!P90+'JURADO-2'!P90+'JURADO-3'!P90+'JURADO-4'!P90+'NO USAR'!P90-AV90-AW90</f>
        <v>0</v>
      </c>
      <c r="AY90" s="60">
        <f>MAX('JURADO-1'!Q90,'JURADO-2'!Q90,'JURADO-3'!Q90,'JURADO-4'!Q90,'NO USAR'!Q90)</f>
        <v>0</v>
      </c>
      <c r="AZ90" s="60">
        <f>MIN('JURADO-1'!Q90,'JURADO-2'!Q90,'JURADO-3'!Q90,'JURADO-4'!Q90,'NO USAR'!Q90)</f>
        <v>0</v>
      </c>
      <c r="BA90" s="60">
        <f>+'JURADO-1'!Q90+'JURADO-2'!Q90+'JURADO-3'!Q90+'JURADO-4'!Q90+'NO USAR'!Q90-AY90-AZ90</f>
        <v>0</v>
      </c>
      <c r="BB90" s="60">
        <f>MAX('JURADO-1'!R90,'JURADO-2'!R90,'JURADO-3'!R90,'JURADO-4'!R90,'NO USAR'!R90)</f>
        <v>0</v>
      </c>
      <c r="BC90" s="60">
        <f>MIN('JURADO-1'!R90,'JURADO-2'!R90,'JURADO-3'!R90,'JURADO-4'!R90,'NO USAR'!R90)</f>
        <v>0</v>
      </c>
      <c r="BD90" s="60">
        <f>+'JURADO-1'!R90+'JURADO-2'!R90+'JURADO-3'!R90+'JURADO-4'!R90+'NO USAR'!R90-BB90-BC90</f>
        <v>0</v>
      </c>
      <c r="BE90" s="60">
        <f t="shared" si="27"/>
        <v>0</v>
      </c>
      <c r="BF90" s="9"/>
      <c r="BG90" s="60">
        <f>MAX('JURADO-1'!S90,'JURADO-2'!S90,'JURADO-3'!S90,'JURADO-4'!S90,'NO USAR'!S90)</f>
        <v>0</v>
      </c>
      <c r="BH90" s="60">
        <f>MIN('JURADO-1'!S90,'JURADO-2'!S90,'JURADO-3'!S90,'JURADO-4'!S90,'NO USAR'!S90)</f>
        <v>0</v>
      </c>
      <c r="BI90" s="60">
        <f>+'JURADO-1'!S90+'JURADO-2'!S90+'JURADO-3'!S90+'JURADO-4'!S90+'NO USAR'!S90-BG90-BH90</f>
        <v>0</v>
      </c>
      <c r="BJ90" s="60">
        <f>MAX('JURADO-1'!T90,'JURADO-2'!T90,'JURADO-3'!T90,'JURADO-4'!T90,'NO USAR'!T90)</f>
        <v>0</v>
      </c>
      <c r="BK90" s="60">
        <f>MIN('JURADO-1'!T90,'JURADO-2'!T90,'JURADO-3'!T90,'JURADO-4'!T90,'NO USAR'!T90)</f>
        <v>0</v>
      </c>
      <c r="BL90" s="60">
        <f>+'JURADO-1'!T90+'JURADO-2'!T90+'JURADO-3'!T90+'JURADO-4'!T90+'NO USAR'!T90-BJ90-BK90</f>
        <v>0</v>
      </c>
      <c r="BM90" s="60">
        <f>MAX('JURADO-1'!U90,'JURADO-2'!U90,'JURADO-3'!U90,'JURADO-4'!U90,'NO USAR'!U90)</f>
        <v>0</v>
      </c>
      <c r="BN90" s="60">
        <f>MIN('JURADO-1'!U90,'JURADO-2'!U90,'JURADO-3'!U90,'JURADO-4'!U90,'NO USAR'!U90)</f>
        <v>0</v>
      </c>
      <c r="BO90" s="60">
        <f>+'JURADO-1'!U90+'JURADO-2'!U90+'JURADO-3'!U90+'JURADO-4'!U90+'NO USAR'!U90-BM90-BN90</f>
        <v>0</v>
      </c>
      <c r="BP90" s="60">
        <f>MAX('JURADO-1'!V90,'JURADO-2'!V90,'JURADO-3'!V90,'JURADO-4'!V90,'NO USAR'!V90)</f>
        <v>0</v>
      </c>
      <c r="BQ90" s="60">
        <f>MIN('JURADO-1'!V90,'JURADO-2'!V90,'JURADO-3'!V90,'JURADO-4'!V90,'NO USAR'!V90)</f>
        <v>0</v>
      </c>
      <c r="BR90" s="60">
        <f>+'JURADO-1'!V90+'JURADO-2'!V90+'JURADO-3'!V90+'JURADO-4'!V90+'NO USAR'!V90-BP90-BQ90</f>
        <v>0</v>
      </c>
      <c r="BS90" s="60">
        <f t="shared" si="28"/>
        <v>0</v>
      </c>
      <c r="BT90" s="9"/>
      <c r="BU90" s="6">
        <f>MAX('JURADO-1'!W90,'JURADO-2'!W90,'JURADO-3'!W90,'JURADO-4'!W90,'NO USAR'!W90)</f>
        <v>0</v>
      </c>
      <c r="BV90" s="12">
        <f>MIN('JURADO-1'!W90,'JURADO-2'!W90,'JURADO-3'!W90,'JURADO-4'!W90,'NO USAR'!W90)</f>
        <v>0</v>
      </c>
      <c r="BW90" s="12">
        <f>+'JURADO-1'!W90+'JURADO-2'!W90+'JURADO-3'!W90+'JURADO-4'!W90+'NO USAR'!W90-BU90-BV90</f>
        <v>0</v>
      </c>
      <c r="BX90" s="63">
        <f>MAX('JURADO-1'!X90,'JURADO-2'!X90,'JURADO-3'!X90,'JURADO-4'!X90,'NO USAR'!X90)</f>
        <v>0</v>
      </c>
      <c r="BY90" s="12">
        <f>MIN('JURADO-1'!X90,'JURADO-2'!X90,'JURADO-3'!X90,'JURADO-4'!X90,'NO USAR'!X90)</f>
        <v>0</v>
      </c>
      <c r="BZ90" s="11">
        <f>+'JURADO-1'!X90+'JURADO-2'!X90+'JURADO-3'!X90+'JURADO-4'!X90+'NO USAR'!X90-BX90-BY90</f>
        <v>0</v>
      </c>
      <c r="CA90" s="60">
        <f>MAX('JURADO-1'!Y90,'JURADO-2'!Y90,'JURADO-3'!Y90,'JURADO-4'!Y90,'NO USAR'!Y90)</f>
        <v>0</v>
      </c>
      <c r="CB90" s="60">
        <f>MIN('JURADO-1'!Y90,'JURADO-2'!Y90,'JURADO-3'!Y90,'JURADO-4'!Y90,'NO USAR'!Y90)</f>
        <v>0</v>
      </c>
      <c r="CC90" s="60">
        <f>+'JURADO-1'!Y90+'JURADO-2'!Y90+'JURADO-3'!Y90+'JURADO-4'!Y90+'NO USAR'!Y90-CA90-CB90</f>
        <v>0</v>
      </c>
      <c r="CD90" s="60">
        <f>MAX('JURADO-1'!Z90,'JURADO-2'!Z90,'JURADO-3'!Z90,'JURADO-4'!Z90,'NO USAR'!Z90)</f>
        <v>0</v>
      </c>
      <c r="CE90" s="60">
        <f>MIN('JURADO-1'!Z90,'JURADO-2'!Z90,'JURADO-3'!Z90,'JURADO-4'!Z90,'NO USAR'!Z90)</f>
        <v>0</v>
      </c>
      <c r="CF90" s="60">
        <f>+'JURADO-1'!Z90+'JURADO-2'!Z90+'JURADO-3'!Z90+'JURADO-4'!Z90+'NO USAR'!Z90-CD90-CE90</f>
        <v>0</v>
      </c>
      <c r="CG90" s="60">
        <f t="shared" si="29"/>
        <v>0</v>
      </c>
      <c r="CH90" s="9"/>
      <c r="CI90" s="60">
        <f>MAX('JURADO-1'!AA90,'JURADO-2'!AA90,'JURADO-3'!AA90,'JURADO-4'!AA90,'NO USAR'!AA90)</f>
        <v>0</v>
      </c>
      <c r="CJ90" s="60">
        <f>MIN('JURADO-1'!AA90,'JURADO-2'!AA90,'JURADO-3'!AA90,'JURADO-4'!AA90,'NO USAR'!AA90)</f>
        <v>0</v>
      </c>
      <c r="CK90" s="60">
        <f>+'JURADO-1'!AA90+'JURADO-2'!AA90+'JURADO-3'!AA90+'JURADO-4'!AA90+'NO USAR'!AA90-CI90-CJ90</f>
        <v>0</v>
      </c>
      <c r="CL90" s="60">
        <f>MAX('JURADO-1'!AB90,'JURADO-2'!AB90,'JURADO-3'!AB90,'JURADO-4'!AB90,'NO USAR'!AB90)</f>
        <v>0</v>
      </c>
      <c r="CM90" s="60">
        <f>MIN('JURADO-1'!AB90,'JURADO-2'!AB90,'JURADO-3'!AB90,'JURADO-4'!AB90,'NO USAR'!AB90)</f>
        <v>0</v>
      </c>
      <c r="CN90" s="60">
        <f>+'JURADO-1'!AB90+'JURADO-2'!AB90+'JURADO-3'!AB90+'JURADO-4'!AB90+'NO USAR'!AB90-CL90-CM90</f>
        <v>0</v>
      </c>
      <c r="CO90" s="60">
        <f>MAX('JURADO-1'!AC90,'JURADO-2'!AC90,'JURADO-3'!AC90,'JURADO-4'!AC90,'NO USAR'!AC90)</f>
        <v>0</v>
      </c>
      <c r="CP90" s="60">
        <f>MIN('JURADO-1'!AC90,'JURADO-2'!AC90,'JURADO-3'!AC90,'JURADO-4'!AC90,'NO USAR'!AC90)</f>
        <v>0</v>
      </c>
      <c r="CQ90" s="60">
        <f>+'JURADO-1'!AC90+'JURADO-2'!AC90+'JURADO-3'!AC90+'JURADO-4'!AC90+'NO USAR'!AC90-CO90-CP90</f>
        <v>0</v>
      </c>
      <c r="CR90" s="60">
        <f>MAX('JURADO-1'!AD90,'JURADO-2'!AD90,'JURADO-3'!AD90,'JURADO-4'!AD90,'NO USAR'!AD90)</f>
        <v>0</v>
      </c>
      <c r="CS90" s="60">
        <f>MIN('JURADO-1'!AD90,'JURADO-2'!AD90,'JURADO-3'!AD90,'JURADO-4'!AD90,'NO USAR'!AD90)</f>
        <v>0</v>
      </c>
      <c r="CT90" s="60">
        <f>+'JURADO-1'!AD90+'JURADO-2'!AD90+'JURADO-3'!AD90+'JURADO-4'!AD90+'NO USAR'!AD90-CR90-CS90</f>
        <v>0</v>
      </c>
      <c r="CU90" s="60">
        <f t="shared" si="30"/>
        <v>0</v>
      </c>
      <c r="CV90" s="9"/>
      <c r="CW90" s="6">
        <f>MAX('JURADO-1'!AE90,'JURADO-2'!AE90,'JURADO-3'!AE90,'JURADO-4'!AE90,'NO USAR'!AE90)</f>
        <v>0</v>
      </c>
      <c r="CX90" s="12">
        <f>MIN('JURADO-1'!AE90,'JURADO-2'!AE90,'JURADO-3'!AE90,'JURADO-4'!AE90,'NO USAR'!AE90)</f>
        <v>0</v>
      </c>
      <c r="CY90" s="12">
        <f>+'JURADO-1'!AE90+'JURADO-2'!AE90+'JURADO-3'!AE90+'JURADO-4'!AE90+'NO USAR'!AE90-CW90-CX90</f>
        <v>0</v>
      </c>
      <c r="CZ90" s="63">
        <f>MAX('JURADO-1'!AF90,'JURADO-2'!AF90,'JURADO-3'!AF90,'JURADO-4'!AF90,'NO USAR'!AF90)</f>
        <v>0</v>
      </c>
      <c r="DA90" s="12">
        <f>MIN('JURADO-1'!AF90,'JURADO-2'!AF90,'JURADO-3'!AF90,'JURADO-4'!AF90,'NO USAR'!AF90)</f>
        <v>0</v>
      </c>
      <c r="DB90" s="11">
        <f>+'JURADO-1'!AF90+'JURADO-2'!AF90+'JURADO-3'!AF90+'JURADO-4'!AF90+'NO USAR'!AF90-CZ90-DA90</f>
        <v>0</v>
      </c>
      <c r="DC90" s="60">
        <f>MAX('JURADO-1'!AG90,'JURADO-2'!AG90,'JURADO-3'!AG90,'JURADO-4'!AG90,'NO USAR'!AG90)</f>
        <v>0</v>
      </c>
      <c r="DD90" s="60">
        <f>MIN('JURADO-1'!AG90,'JURADO-2'!AG90,'JURADO-3'!AG90,'JURADO-4'!AG90,'NO USAR'!AG90)</f>
        <v>0</v>
      </c>
      <c r="DE90" s="60">
        <f>+'JURADO-1'!AG90+'JURADO-2'!AG90+'JURADO-3'!AG90+'JURADO-4'!AG90+'NO USAR'!AG90-DC90-DD90</f>
        <v>0</v>
      </c>
      <c r="DF90" s="60">
        <f>MAX('JURADO-1'!AF90,'JURADO-2'!AF90,'JURADO-3'!AF90,'JURADO-4'!AF90,'NO USAR'!AF90)</f>
        <v>0</v>
      </c>
      <c r="DG90" s="60">
        <f>MIN('JURADO-1'!AF90,'JURADO-2'!AF90,'JURADO-3'!AF90,'JURADO-4'!AF90,'NO USAR'!AF90)</f>
        <v>0</v>
      </c>
      <c r="DH90" s="60">
        <f>+'JURADO-1'!AF90+'JURADO-2'!AF90+'JURADO-3'!AF90+'JURADO-4'!AF90+'NO USAR'!AF90-DF90-DG90</f>
        <v>0</v>
      </c>
      <c r="DI90" s="60">
        <f t="shared" si="31"/>
        <v>0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0</v>
      </c>
      <c r="DP90" s="12">
        <f>MIN('JURADO-1'!AJ90,'JURADO-2'!AJ90,'JURADO-3'!AJ90,'JURADO-4'!AJ90,'NO USAR'!AJ90)</f>
        <v>0</v>
      </c>
      <c r="DQ90" s="7">
        <f>(+'JURADO-1'!AJ90+'JURADO-2'!AJ90+'JURADO-3'!AJ90+'JURADO-4'!AJ90+'NO USAR'!AJ90-DO90-DP90)*1.2</f>
        <v>0</v>
      </c>
      <c r="DR90" s="9"/>
      <c r="DS90" s="10"/>
      <c r="DT90" s="91">
        <f t="shared" si="32"/>
        <v>0</v>
      </c>
      <c r="DU90" s="54">
        <v>44603</v>
      </c>
      <c r="DV90" s="17" t="s">
        <v>42</v>
      </c>
      <c r="DW90" s="60"/>
      <c r="DX90" s="81"/>
      <c r="DY90" s="60">
        <f t="shared" si="22"/>
        <v>0</v>
      </c>
      <c r="DZ90" s="60">
        <f t="shared" si="23"/>
        <v>0</v>
      </c>
    </row>
    <row r="91" spans="1:130" ht="31.5" hidden="1" customHeight="1" thickBot="1">
      <c r="A91" s="79">
        <v>8</v>
      </c>
      <c r="B91" s="47" t="s">
        <v>56</v>
      </c>
      <c r="C91" s="178">
        <f>MAX('JURADO-1'!C91,'JURADO-2'!C91,'JURADO-3'!C91,'JURADO-4'!C91,'NO USAR'!C91)</f>
        <v>0</v>
      </c>
      <c r="D91" s="60">
        <f>MIN('JURADO-1'!C91,'JURADO-2'!C91,'JURADO-3'!C91,'JURADO-4'!C91,'NO USAR'!C91)</f>
        <v>0</v>
      </c>
      <c r="E91" s="60">
        <f>+'JURADO-1'!C91+'JURADO-2'!C91+'JURADO-3'!C91+'JURADO-4'!C91+'NO USAR'!C91-C91-D91</f>
        <v>0</v>
      </c>
      <c r="F91" s="60">
        <f>MAX('JURADO-1'!D91,'JURADO-2'!D91,'JURADO-3'!D91,'JURADO-4'!D91,'NO USAR'!D91)</f>
        <v>0</v>
      </c>
      <c r="G91" s="60">
        <f>MIN('JURADO-1'!D91,'JURADO-2'!D91,'JURADO-3'!D91,'JURADO-4'!D91,'NO USAR'!D91)</f>
        <v>0</v>
      </c>
      <c r="H91" s="60">
        <f>+'JURADO-1'!D91+'JURADO-2'!D91+'JURADO-3'!D91+'JURADO-4'!D91+'NO USAR'!D91-F91-G91</f>
        <v>0</v>
      </c>
      <c r="I91" s="60">
        <f>MAX('JURADO-1'!E91,'JURADO-2'!E91,'JURADO-3'!E91,'JURADO-4'!E91,'NO USAR'!E91)</f>
        <v>0</v>
      </c>
      <c r="J91" s="60">
        <f>MIN('JURADO-1'!E91,'JURADO-2'!E91,'JURADO-3'!E91,'JURADO-4'!E91,'NO USAR'!E91)</f>
        <v>0</v>
      </c>
      <c r="K91" s="60">
        <f>+'JURADO-1'!E91+'JURADO-2'!E91+'JURADO-3'!E91+'JURADO-4'!E91+'NO USAR'!E91-I91-J91</f>
        <v>0</v>
      </c>
      <c r="L91" s="60">
        <f>MAX('JURADO-1'!F91,'JURADO-2'!F91,'JURADO-3'!F91,'JURADO-4'!F91,'NO USAR'!F91)</f>
        <v>0</v>
      </c>
      <c r="M91" s="60">
        <f>MIN('JURADO-1'!F91,'JURADO-2'!F91,'JURADO-3'!F91,'JURADO-4'!F91,'NO USAR'!F91)</f>
        <v>0</v>
      </c>
      <c r="N91" s="60">
        <f>+'JURADO-1'!F91+'JURADO-2'!F91+'JURADO-3'!F91+'JURADO-4'!F91+'NO USAR'!F91-L91-M91</f>
        <v>0</v>
      </c>
      <c r="O91" s="60">
        <f t="shared" si="24"/>
        <v>0</v>
      </c>
      <c r="P91" s="124"/>
      <c r="Q91" s="6">
        <f>MAX('JURADO-1'!G91,'JURADO-2'!G91,'JURADO-3'!G91,'JURADO-4'!G91,'NO USAR'!G91)</f>
        <v>0</v>
      </c>
      <c r="R91" s="12">
        <f>MIN('JURADO-1'!G91,'JURADO-2'!G91,'JURADO-3'!G91,'JURADO-4'!G91,'NO USAR'!G91)</f>
        <v>0</v>
      </c>
      <c r="S91" s="12">
        <f>+'JURADO-1'!G91+'JURADO-2'!G91+'JURADO-3'!G91+'JURADO-4'!G91+'NO USAR'!G91-Q91-R91</f>
        <v>0</v>
      </c>
      <c r="T91" s="63">
        <f>MAX('JURADO-1'!H91,'JURADO-2'!H91,'JURADO-3'!H91,'JURADO-4'!H91,'NO USAR'!H91)</f>
        <v>0</v>
      </c>
      <c r="U91" s="12">
        <f>MIN('JURADO-1'!H91,'JURADO-2'!H91,'JURADO-3'!H91,'JURADO-4'!H91,'NO USAR'!H91)</f>
        <v>0</v>
      </c>
      <c r="V91" s="11">
        <f>+'JURADO-1'!H91+'JURADO-2'!H91+'JURADO-3'!H91+'JURADO-4'!H91+'NO USAR'!H91-T91-U91</f>
        <v>0</v>
      </c>
      <c r="W91" s="60">
        <f>MAX('JURADO-1'!I91,'JURADO-2'!I91,'JURADO-3'!I91,'JURADO-4'!I91,'NO USAR'!I91)</f>
        <v>0</v>
      </c>
      <c r="X91" s="60">
        <f>MIN('JURADO-1'!I91,'JURADO-2'!I91,'JURADO-3'!I91,'JURADO-4'!I91,'NO USAR'!I91)</f>
        <v>0</v>
      </c>
      <c r="Y91" s="60">
        <f>+'JURADO-1'!I91+'JURADO-2'!I91+'JURADO-3'!I91+'JURADO-4'!I91+'NO USAR'!I91-W91-X91</f>
        <v>0</v>
      </c>
      <c r="Z91" s="60">
        <f>MAX('JURADO-1'!J91,'JURADO-2'!J91,'JURADO-3'!J91,'JURADO-4'!J91,'NO USAR'!J91)</f>
        <v>0</v>
      </c>
      <c r="AA91" s="60">
        <f>MIN('JURADO-1'!J91,'JURADO-2'!J91,'JURADO-3'!J91,'JURADO-4'!J91,'NO USAR'!J91)</f>
        <v>0</v>
      </c>
      <c r="AB91" s="60">
        <f>+'JURADO-1'!J91+'JURADO-2'!J91+'JURADO-3'!J91+'JURADO-4'!J91+'NO USAR'!J91-Z91-AA91</f>
        <v>0</v>
      </c>
      <c r="AC91" s="60">
        <f t="shared" si="25"/>
        <v>0</v>
      </c>
      <c r="AD91" s="59"/>
      <c r="AE91" s="6">
        <f>MAX('JURADO-1'!K91,'JURADO-2'!K91,'JURADO-3'!K91,'JURADO-4'!K91,'NO USAR'!K91)</f>
        <v>0</v>
      </c>
      <c r="AF91" s="12">
        <f>MIN('JURADO-1'!K91,'JURADO-2'!K91,'JURADO-3'!K91,'JURADO-4'!K91,'NO USAR'!K91)</f>
        <v>0</v>
      </c>
      <c r="AG91" s="12">
        <f>+'JURADO-1'!K91+'JURADO-2'!K91+'JURADO-3'!K91+'JURADO-4'!K91+'NO USAR'!K91-AE91-AF91</f>
        <v>0</v>
      </c>
      <c r="AH91" s="63">
        <f>MAX('JURADO-1'!L91,'JURADO-2'!L91,'JURADO-3'!L91,'JURADO-4'!L91,'NO USAR'!L91)</f>
        <v>0</v>
      </c>
      <c r="AI91" s="12">
        <f>MIN('JURADO-1'!L91,'JURADO-2'!L91,'JURADO-3'!L91,'JURADO-4'!L91,'NO USAR'!L91)</f>
        <v>0</v>
      </c>
      <c r="AJ91" s="11">
        <f>+'JURADO-1'!L91+'JURADO-2'!L91+'JURADO-3'!L91+'JURADO-4'!L91+'NO USAR'!L91-AH91-AI91</f>
        <v>0</v>
      </c>
      <c r="AK91" s="60">
        <f>MAX('JURADO-1'!M91,'JURADO-2'!M91,'JURADO-3'!M91,'JURADO-4'!M91,'NO USAR'!M91)</f>
        <v>0</v>
      </c>
      <c r="AL91" s="60">
        <f>MIN('JURADO-1'!M91,'JURADO-2'!M91,'JURADO-3'!M91,'JURADO-4'!M91,'NO USAR'!M91)</f>
        <v>0</v>
      </c>
      <c r="AM91" s="60">
        <f>+'JURADO-1'!M91+'JURADO-2'!M91+'JURADO-3'!M91+'JURADO-4'!M91+'NO USAR'!M91-AK91-AL91</f>
        <v>0</v>
      </c>
      <c r="AN91" s="60">
        <f>MAX('JURADO-1'!N91,'JURADO-2'!N91,'JURADO-3'!N91,'JURADO-4'!N91,'NO USAR'!N91)</f>
        <v>0</v>
      </c>
      <c r="AO91" s="60">
        <f>MIN('JURADO-1'!N91,'JURADO-2'!N91,'JURADO-3'!N91,'JURADO-4'!N91,'NO USAR'!N91)</f>
        <v>0</v>
      </c>
      <c r="AP91" s="60">
        <f>+'JURADO-1'!N91+'JURADO-2'!N91+'JURADO-3'!N91+'JURADO-4'!N91+'NO USAR'!P91-AN91-AO91</f>
        <v>0</v>
      </c>
      <c r="AQ91" s="60">
        <f t="shared" si="26"/>
        <v>0</v>
      </c>
      <c r="AR91" s="59"/>
      <c r="AS91" s="6">
        <f>MAX('JURADO-1'!O91,'JURADO-2'!O91,'JURADO-3'!O91,'JURADO-4'!O91,'NO USAR'!O91)</f>
        <v>0</v>
      </c>
      <c r="AT91" s="12">
        <f>MIN('JURADO-1'!O91,'JURADO-2'!O91,'JURADO-3'!O91,'JURADO-4'!O91,'NO USAR'!O91)</f>
        <v>0</v>
      </c>
      <c r="AU91" s="12">
        <f>+'JURADO-1'!O91+'JURADO-2'!O91+'JURADO-3'!O91+'JURADO-4'!O91+'NO USAR'!O91-AS91-AT91</f>
        <v>0</v>
      </c>
      <c r="AV91" s="63">
        <f>MAX('JURADO-1'!P91,'JURADO-2'!P91,'JURADO-3'!P91,'JURADO-4'!P91,'NO USAR'!P91)</f>
        <v>0</v>
      </c>
      <c r="AW91" s="12">
        <f>MIN('JURADO-1'!P91,'JURADO-2'!P91,'JURADO-3'!P91,'JURADO-4'!P91,'NO USAR'!P91)</f>
        <v>0</v>
      </c>
      <c r="AX91" s="11">
        <f>+'JURADO-1'!P91+'JURADO-2'!P91+'JURADO-3'!P91+'JURADO-4'!P91+'NO USAR'!P91-AV91-AW91</f>
        <v>0</v>
      </c>
      <c r="AY91" s="60">
        <f>MAX('JURADO-1'!Q91,'JURADO-2'!Q91,'JURADO-3'!Q91,'JURADO-4'!Q91,'NO USAR'!Q91)</f>
        <v>0</v>
      </c>
      <c r="AZ91" s="60">
        <f>MIN('JURADO-1'!Q91,'JURADO-2'!Q91,'JURADO-3'!Q91,'JURADO-4'!Q91,'NO USAR'!Q91)</f>
        <v>0</v>
      </c>
      <c r="BA91" s="60">
        <f>+'JURADO-1'!Q91+'JURADO-2'!Q91+'JURADO-3'!Q91+'JURADO-4'!Q91+'NO USAR'!Q91-AY91-AZ91</f>
        <v>0</v>
      </c>
      <c r="BB91" s="60">
        <f>MAX('JURADO-1'!R91,'JURADO-2'!R91,'JURADO-3'!R91,'JURADO-4'!R91,'NO USAR'!R91)</f>
        <v>0</v>
      </c>
      <c r="BC91" s="60">
        <f>MIN('JURADO-1'!R91,'JURADO-2'!R91,'JURADO-3'!R91,'JURADO-4'!R91,'NO USAR'!R91)</f>
        <v>0</v>
      </c>
      <c r="BD91" s="60">
        <f>+'JURADO-1'!R91+'JURADO-2'!R91+'JURADO-3'!R91+'JURADO-4'!R91+'NO USAR'!R91-BB91-BC91</f>
        <v>0</v>
      </c>
      <c r="BE91" s="60">
        <f t="shared" si="27"/>
        <v>0</v>
      </c>
      <c r="BF91" s="9"/>
      <c r="BG91" s="60">
        <f>MAX('JURADO-1'!S91,'JURADO-2'!S91,'JURADO-3'!S91,'JURADO-4'!S91,'NO USAR'!S91)</f>
        <v>0</v>
      </c>
      <c r="BH91" s="60">
        <f>MIN('JURADO-1'!S91,'JURADO-2'!S91,'JURADO-3'!S91,'JURADO-4'!S91,'NO USAR'!S91)</f>
        <v>0</v>
      </c>
      <c r="BI91" s="60">
        <f>+'JURADO-1'!S91+'JURADO-2'!S91+'JURADO-3'!S91+'JURADO-4'!S91+'NO USAR'!S91-BG91-BH91</f>
        <v>0</v>
      </c>
      <c r="BJ91" s="60">
        <f>MAX('JURADO-1'!T91,'JURADO-2'!T91,'JURADO-3'!T91,'JURADO-4'!T91,'NO USAR'!T91)</f>
        <v>0</v>
      </c>
      <c r="BK91" s="60">
        <f>MIN('JURADO-1'!T91,'JURADO-2'!T91,'JURADO-3'!T91,'JURADO-4'!T91,'NO USAR'!T91)</f>
        <v>0</v>
      </c>
      <c r="BL91" s="60">
        <f>+'JURADO-1'!T91+'JURADO-2'!T91+'JURADO-3'!T91+'JURADO-4'!T91+'NO USAR'!T91-BJ91-BK91</f>
        <v>0</v>
      </c>
      <c r="BM91" s="60">
        <f>MAX('JURADO-1'!U91,'JURADO-2'!U91,'JURADO-3'!U91,'JURADO-4'!U91,'NO USAR'!U91)</f>
        <v>0</v>
      </c>
      <c r="BN91" s="60">
        <f>MIN('JURADO-1'!U91,'JURADO-2'!U91,'JURADO-3'!U91,'JURADO-4'!U91,'NO USAR'!U91)</f>
        <v>0</v>
      </c>
      <c r="BO91" s="60">
        <f>+'JURADO-1'!U91+'JURADO-2'!U91+'JURADO-3'!U91+'JURADO-4'!U91+'NO USAR'!U91-BM91-BN91</f>
        <v>0</v>
      </c>
      <c r="BP91" s="60">
        <f>MAX('JURADO-1'!V91,'JURADO-2'!V91,'JURADO-3'!V91,'JURADO-4'!V91,'NO USAR'!V91)</f>
        <v>0</v>
      </c>
      <c r="BQ91" s="60">
        <f>MIN('JURADO-1'!V91,'JURADO-2'!V91,'JURADO-3'!V91,'JURADO-4'!V91,'NO USAR'!V91)</f>
        <v>0</v>
      </c>
      <c r="BR91" s="60">
        <f>+'JURADO-1'!V91+'JURADO-2'!V91+'JURADO-3'!V91+'JURADO-4'!V91+'NO USAR'!V91-BP91-BQ91</f>
        <v>0</v>
      </c>
      <c r="BS91" s="60">
        <f t="shared" si="28"/>
        <v>0</v>
      </c>
      <c r="BT91" s="9"/>
      <c r="BU91" s="6">
        <f>MAX('JURADO-1'!W91,'JURADO-2'!W91,'JURADO-3'!W91,'JURADO-4'!W91,'NO USAR'!W91)</f>
        <v>0</v>
      </c>
      <c r="BV91" s="12">
        <f>MIN('JURADO-1'!W91,'JURADO-2'!W91,'JURADO-3'!W91,'JURADO-4'!W91,'NO USAR'!W91)</f>
        <v>0</v>
      </c>
      <c r="BW91" s="12">
        <f>+'JURADO-1'!W91+'JURADO-2'!W91+'JURADO-3'!W91+'JURADO-4'!W91+'NO USAR'!W91-BU91-BV91</f>
        <v>0</v>
      </c>
      <c r="BX91" s="63">
        <f>MAX('JURADO-1'!X91,'JURADO-2'!X91,'JURADO-3'!X91,'JURADO-4'!X91,'NO USAR'!X91)</f>
        <v>0</v>
      </c>
      <c r="BY91" s="12">
        <f>MIN('JURADO-1'!X91,'JURADO-2'!X91,'JURADO-3'!X91,'JURADO-4'!X91,'NO USAR'!X91)</f>
        <v>0</v>
      </c>
      <c r="BZ91" s="11">
        <f>+'JURADO-1'!X91+'JURADO-2'!X91+'JURADO-3'!X91+'JURADO-4'!X91+'NO USAR'!X91-BX91-BY91</f>
        <v>0</v>
      </c>
      <c r="CA91" s="60">
        <f>MAX('JURADO-1'!Y91,'JURADO-2'!Y91,'JURADO-3'!Y91,'JURADO-4'!Y91,'NO USAR'!Y91)</f>
        <v>0</v>
      </c>
      <c r="CB91" s="60">
        <f>MIN('JURADO-1'!Y91,'JURADO-2'!Y91,'JURADO-3'!Y91,'JURADO-4'!Y91,'NO USAR'!Y91)</f>
        <v>0</v>
      </c>
      <c r="CC91" s="60">
        <f>+'JURADO-1'!Y91+'JURADO-2'!Y91+'JURADO-3'!Y91+'JURADO-4'!Y91+'NO USAR'!Y91-CA91-CB91</f>
        <v>0</v>
      </c>
      <c r="CD91" s="60">
        <f>MAX('JURADO-1'!Z91,'JURADO-2'!Z91,'JURADO-3'!Z91,'JURADO-4'!Z91,'NO USAR'!Z91)</f>
        <v>0</v>
      </c>
      <c r="CE91" s="60">
        <f>MIN('JURADO-1'!Z91,'JURADO-2'!Z91,'JURADO-3'!Z91,'JURADO-4'!Z91,'NO USAR'!Z91)</f>
        <v>0</v>
      </c>
      <c r="CF91" s="60">
        <f>+'JURADO-1'!Z91+'JURADO-2'!Z91+'JURADO-3'!Z91+'JURADO-4'!Z91+'NO USAR'!Z91-CD91-CE91</f>
        <v>0</v>
      </c>
      <c r="CG91" s="60">
        <f t="shared" si="29"/>
        <v>0</v>
      </c>
      <c r="CH91" s="9"/>
      <c r="CI91" s="60">
        <f>MAX('JURADO-1'!AA91,'JURADO-2'!AA91,'JURADO-3'!AA91,'JURADO-4'!AA91,'NO USAR'!AA91)</f>
        <v>0</v>
      </c>
      <c r="CJ91" s="60">
        <f>MIN('JURADO-1'!AA91,'JURADO-2'!AA91,'JURADO-3'!AA91,'JURADO-4'!AA91,'NO USAR'!AA91)</f>
        <v>0</v>
      </c>
      <c r="CK91" s="60">
        <f>+'JURADO-1'!AA91+'JURADO-2'!AA91+'JURADO-3'!AA91+'JURADO-4'!AA91+'NO USAR'!AA91-CI91-CJ91</f>
        <v>0</v>
      </c>
      <c r="CL91" s="60">
        <f>MAX('JURADO-1'!AB91,'JURADO-2'!AB91,'JURADO-3'!AB91,'JURADO-4'!AB91,'NO USAR'!AB91)</f>
        <v>0</v>
      </c>
      <c r="CM91" s="60">
        <f>MIN('JURADO-1'!AB91,'JURADO-2'!AB91,'JURADO-3'!AB91,'JURADO-4'!AB91,'NO USAR'!AB91)</f>
        <v>0</v>
      </c>
      <c r="CN91" s="60">
        <f>+'JURADO-1'!AB91+'JURADO-2'!AB91+'JURADO-3'!AB91+'JURADO-4'!AB91+'NO USAR'!AB91-CL91-CM91</f>
        <v>0</v>
      </c>
      <c r="CO91" s="60">
        <f>MAX('JURADO-1'!AC91,'JURADO-2'!AC91,'JURADO-3'!AC91,'JURADO-4'!AC91,'NO USAR'!AC91)</f>
        <v>0</v>
      </c>
      <c r="CP91" s="60">
        <f>MIN('JURADO-1'!AC91,'JURADO-2'!AC91,'JURADO-3'!AC91,'JURADO-4'!AC91,'NO USAR'!AC91)</f>
        <v>0</v>
      </c>
      <c r="CQ91" s="60">
        <f>+'JURADO-1'!AC91+'JURADO-2'!AC91+'JURADO-3'!AC91+'JURADO-4'!AC91+'NO USAR'!AC91-CO91-CP91</f>
        <v>0</v>
      </c>
      <c r="CR91" s="60">
        <f>MAX('JURADO-1'!AD91,'JURADO-2'!AD91,'JURADO-3'!AD91,'JURADO-4'!AD91,'NO USAR'!AD91)</f>
        <v>0</v>
      </c>
      <c r="CS91" s="60">
        <f>MIN('JURADO-1'!AD91,'JURADO-2'!AD91,'JURADO-3'!AD91,'JURADO-4'!AD91,'NO USAR'!AD91)</f>
        <v>0</v>
      </c>
      <c r="CT91" s="60">
        <f>+'JURADO-1'!AD91+'JURADO-2'!AD91+'JURADO-3'!AD91+'JURADO-4'!AD91+'NO USAR'!AD91-CR91-CS91</f>
        <v>0</v>
      </c>
      <c r="CU91" s="60">
        <f t="shared" si="30"/>
        <v>0</v>
      </c>
      <c r="CV91" s="9"/>
      <c r="CW91" s="6">
        <f>MAX('JURADO-1'!AE91,'JURADO-2'!AE91,'JURADO-3'!AE91,'JURADO-4'!AE91,'NO USAR'!AE91)</f>
        <v>0</v>
      </c>
      <c r="CX91" s="12">
        <f>MIN('JURADO-1'!AE91,'JURADO-2'!AE91,'JURADO-3'!AE91,'JURADO-4'!AE91,'NO USAR'!AE91)</f>
        <v>0</v>
      </c>
      <c r="CY91" s="12">
        <f>+'JURADO-1'!AE91+'JURADO-2'!AE91+'JURADO-3'!AE91+'JURADO-4'!AE91+'NO USAR'!AE91-CW91-CX91</f>
        <v>0</v>
      </c>
      <c r="CZ91" s="63">
        <f>MAX('JURADO-1'!AF91,'JURADO-2'!AF91,'JURADO-3'!AF91,'JURADO-4'!AF91,'NO USAR'!AF91)</f>
        <v>0</v>
      </c>
      <c r="DA91" s="12">
        <f>MIN('JURADO-1'!AF91,'JURADO-2'!AF91,'JURADO-3'!AF91,'JURADO-4'!AF91,'NO USAR'!AF91)</f>
        <v>0</v>
      </c>
      <c r="DB91" s="11">
        <f>+'JURADO-1'!AF91+'JURADO-2'!AF91+'JURADO-3'!AF91+'JURADO-4'!AF91+'NO USAR'!AF91-CZ91-DA91</f>
        <v>0</v>
      </c>
      <c r="DC91" s="60">
        <f>MAX('JURADO-1'!AG91,'JURADO-2'!AG91,'JURADO-3'!AG91,'JURADO-4'!AG91,'NO USAR'!AG91)</f>
        <v>0</v>
      </c>
      <c r="DD91" s="60">
        <f>MIN('JURADO-1'!AG91,'JURADO-2'!AG91,'JURADO-3'!AG91,'JURADO-4'!AG91,'NO USAR'!AG91)</f>
        <v>0</v>
      </c>
      <c r="DE91" s="60">
        <f>+'JURADO-1'!AG91+'JURADO-2'!AG91+'JURADO-3'!AG91+'JURADO-4'!AG91+'NO USAR'!AG91-DC91-DD91</f>
        <v>0</v>
      </c>
      <c r="DF91" s="60">
        <f>MAX('JURADO-1'!AF91,'JURADO-2'!AF91,'JURADO-3'!AF91,'JURADO-4'!AF91,'NO USAR'!AF91)</f>
        <v>0</v>
      </c>
      <c r="DG91" s="60">
        <f>MIN('JURADO-1'!AF91,'JURADO-2'!AF91,'JURADO-3'!AF91,'JURADO-4'!AF91,'NO USAR'!AF91)</f>
        <v>0</v>
      </c>
      <c r="DH91" s="60">
        <f>+'JURADO-1'!AF91+'JURADO-2'!AF91+'JURADO-3'!AF91+'JURADO-4'!AF91+'NO USAR'!AF91-DF91-DG91</f>
        <v>0</v>
      </c>
      <c r="DI91" s="60">
        <f t="shared" si="31"/>
        <v>0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0</v>
      </c>
      <c r="DP91" s="12">
        <f>MIN('JURADO-1'!AJ91,'JURADO-2'!AJ91,'JURADO-3'!AJ91,'JURADO-4'!AJ91,'NO USAR'!AJ91)</f>
        <v>0</v>
      </c>
      <c r="DQ91" s="7">
        <f>(+'JURADO-1'!AJ91+'JURADO-2'!AJ91+'JURADO-3'!AJ91+'JURADO-4'!AJ91+'NO USAR'!AJ91-DO91-DP91)*1.2</f>
        <v>0</v>
      </c>
      <c r="DR91" s="9"/>
      <c r="DS91" s="10"/>
      <c r="DT91" s="91">
        <f t="shared" si="32"/>
        <v>0</v>
      </c>
      <c r="DU91" s="54">
        <v>44603</v>
      </c>
      <c r="DV91" s="17" t="s">
        <v>29</v>
      </c>
      <c r="DW91" s="60"/>
      <c r="DX91" s="81"/>
      <c r="DY91" s="60">
        <f t="shared" si="22"/>
        <v>0</v>
      </c>
      <c r="DZ91" s="60">
        <f t="shared" si="23"/>
        <v>0</v>
      </c>
    </row>
    <row r="92" spans="1:130" ht="31.5" hidden="1" customHeight="1" thickBot="1">
      <c r="A92" s="78">
        <v>9</v>
      </c>
      <c r="B92" s="47" t="s">
        <v>57</v>
      </c>
      <c r="C92" s="178">
        <f>MAX('JURADO-1'!C92,'JURADO-2'!C92,'JURADO-3'!C92,'JURADO-4'!C92,'NO USAR'!C92)</f>
        <v>0</v>
      </c>
      <c r="D92" s="60">
        <f>MIN('JURADO-1'!C92,'JURADO-2'!C92,'JURADO-3'!C92,'JURADO-4'!C92,'NO USAR'!C92)</f>
        <v>0</v>
      </c>
      <c r="E92" s="60">
        <f>+'JURADO-1'!C92+'JURADO-2'!C92+'JURADO-3'!C92+'JURADO-4'!C92+'NO USAR'!C92-C92-D92</f>
        <v>0</v>
      </c>
      <c r="F92" s="60">
        <f>MAX('JURADO-1'!D92,'JURADO-2'!D92,'JURADO-3'!D92,'JURADO-4'!D92,'NO USAR'!D92)</f>
        <v>0</v>
      </c>
      <c r="G92" s="60">
        <f>MIN('JURADO-1'!D92,'JURADO-2'!D92,'JURADO-3'!D92,'JURADO-4'!D92,'NO USAR'!D92)</f>
        <v>0</v>
      </c>
      <c r="H92" s="60">
        <f>+'JURADO-1'!D92+'JURADO-2'!D92+'JURADO-3'!D92+'JURADO-4'!D92+'NO USAR'!D92-F92-G92</f>
        <v>0</v>
      </c>
      <c r="I92" s="60">
        <f>MAX('JURADO-1'!E92,'JURADO-2'!E92,'JURADO-3'!E92,'JURADO-4'!E92,'NO USAR'!E92)</f>
        <v>0</v>
      </c>
      <c r="J92" s="60">
        <f>MIN('JURADO-1'!E92,'JURADO-2'!E92,'JURADO-3'!E92,'JURADO-4'!E92,'NO USAR'!E92)</f>
        <v>0</v>
      </c>
      <c r="K92" s="60">
        <f>+'JURADO-1'!E92+'JURADO-2'!E92+'JURADO-3'!E92+'JURADO-4'!E92+'NO USAR'!E92-I92-J92</f>
        <v>0</v>
      </c>
      <c r="L92" s="60">
        <f>MAX('JURADO-1'!F92,'JURADO-2'!F92,'JURADO-3'!F92,'JURADO-4'!F92,'NO USAR'!F92)</f>
        <v>0</v>
      </c>
      <c r="M92" s="60">
        <f>MIN('JURADO-1'!F92,'JURADO-2'!F92,'JURADO-3'!F92,'JURADO-4'!F92,'NO USAR'!F92)</f>
        <v>0</v>
      </c>
      <c r="N92" s="60">
        <f>+'JURADO-1'!F92+'JURADO-2'!F92+'JURADO-3'!F92+'JURADO-4'!F92+'NO USAR'!F92-L92-M92</f>
        <v>0</v>
      </c>
      <c r="O92" s="60">
        <f t="shared" si="24"/>
        <v>0</v>
      </c>
      <c r="P92" s="124"/>
      <c r="Q92" s="6">
        <f>MAX('JURADO-1'!G92,'JURADO-2'!G92,'JURADO-3'!G92,'JURADO-4'!G92,'NO USAR'!G92)</f>
        <v>0</v>
      </c>
      <c r="R92" s="12">
        <f>MIN('JURADO-1'!G92,'JURADO-2'!G92,'JURADO-3'!G92,'JURADO-4'!G92,'NO USAR'!G92)</f>
        <v>0</v>
      </c>
      <c r="S92" s="12">
        <f>+'JURADO-1'!G92+'JURADO-2'!G92+'JURADO-3'!G92+'JURADO-4'!G92+'NO USAR'!G92-Q92-R92</f>
        <v>0</v>
      </c>
      <c r="T92" s="63">
        <f>MAX('JURADO-1'!H92,'JURADO-2'!H92,'JURADO-3'!H92,'JURADO-4'!H92,'NO USAR'!H92)</f>
        <v>0</v>
      </c>
      <c r="U92" s="12">
        <f>MIN('JURADO-1'!H92,'JURADO-2'!H92,'JURADO-3'!H92,'JURADO-4'!H92,'NO USAR'!H92)</f>
        <v>0</v>
      </c>
      <c r="V92" s="11">
        <f>+'JURADO-1'!H92+'JURADO-2'!H92+'JURADO-3'!H92+'JURADO-4'!H92+'NO USAR'!H92-T92-U92</f>
        <v>0</v>
      </c>
      <c r="W92" s="60">
        <f>MAX('JURADO-1'!I92,'JURADO-2'!I92,'JURADO-3'!I92,'JURADO-4'!I92,'NO USAR'!I92)</f>
        <v>0</v>
      </c>
      <c r="X92" s="60">
        <f>MIN('JURADO-1'!I92,'JURADO-2'!I92,'JURADO-3'!I92,'JURADO-4'!I92,'NO USAR'!I92)</f>
        <v>0</v>
      </c>
      <c r="Y92" s="60">
        <f>+'JURADO-1'!I92+'JURADO-2'!I92+'JURADO-3'!I92+'JURADO-4'!I92+'NO USAR'!I92-W92-X92</f>
        <v>0</v>
      </c>
      <c r="Z92" s="60">
        <f>MAX('JURADO-1'!J92,'JURADO-2'!J92,'JURADO-3'!J92,'JURADO-4'!J92,'NO USAR'!J92)</f>
        <v>0</v>
      </c>
      <c r="AA92" s="60">
        <f>MIN('JURADO-1'!J92,'JURADO-2'!J92,'JURADO-3'!J92,'JURADO-4'!J92,'NO USAR'!J92)</f>
        <v>0</v>
      </c>
      <c r="AB92" s="60">
        <f>+'JURADO-1'!J92+'JURADO-2'!J92+'JURADO-3'!J92+'JURADO-4'!J92+'NO USAR'!J92-Z92-AA92</f>
        <v>0</v>
      </c>
      <c r="AC92" s="60">
        <f t="shared" si="25"/>
        <v>0</v>
      </c>
      <c r="AD92" s="59"/>
      <c r="AE92" s="6">
        <f>MAX('JURADO-1'!K92,'JURADO-2'!K92,'JURADO-3'!K92,'JURADO-4'!K92,'NO USAR'!K92)</f>
        <v>0</v>
      </c>
      <c r="AF92" s="12">
        <f>MIN('JURADO-1'!K92,'JURADO-2'!K92,'JURADO-3'!K92,'JURADO-4'!K92,'NO USAR'!K92)</f>
        <v>0</v>
      </c>
      <c r="AG92" s="12">
        <f>+'JURADO-1'!K92+'JURADO-2'!K92+'JURADO-3'!K92+'JURADO-4'!K92+'NO USAR'!K92-AE92-AF92</f>
        <v>0</v>
      </c>
      <c r="AH92" s="63">
        <f>MAX('JURADO-1'!L92,'JURADO-2'!L92,'JURADO-3'!L92,'JURADO-4'!L92,'NO USAR'!L92)</f>
        <v>0</v>
      </c>
      <c r="AI92" s="12">
        <f>MIN('JURADO-1'!L92,'JURADO-2'!L92,'JURADO-3'!L92,'JURADO-4'!L92,'NO USAR'!L92)</f>
        <v>0</v>
      </c>
      <c r="AJ92" s="11">
        <f>+'JURADO-1'!L92+'JURADO-2'!L92+'JURADO-3'!L92+'JURADO-4'!L92+'NO USAR'!L92-AH92-AI92</f>
        <v>0</v>
      </c>
      <c r="AK92" s="60">
        <f>MAX('JURADO-1'!M92,'JURADO-2'!M92,'JURADO-3'!M92,'JURADO-4'!M92,'NO USAR'!M92)</f>
        <v>0</v>
      </c>
      <c r="AL92" s="60">
        <f>MIN('JURADO-1'!M92,'JURADO-2'!M92,'JURADO-3'!M92,'JURADO-4'!M92,'NO USAR'!M92)</f>
        <v>0</v>
      </c>
      <c r="AM92" s="60">
        <f>+'JURADO-1'!M92+'JURADO-2'!M92+'JURADO-3'!M92+'JURADO-4'!M92+'NO USAR'!M92-AK92-AL92</f>
        <v>0</v>
      </c>
      <c r="AN92" s="60">
        <f>MAX('JURADO-1'!N92,'JURADO-2'!N92,'JURADO-3'!N92,'JURADO-4'!N92,'NO USAR'!N92)</f>
        <v>0</v>
      </c>
      <c r="AO92" s="60">
        <f>MIN('JURADO-1'!N92,'JURADO-2'!N92,'JURADO-3'!N92,'JURADO-4'!N92,'NO USAR'!N92)</f>
        <v>0</v>
      </c>
      <c r="AP92" s="60">
        <f>+'JURADO-1'!N92+'JURADO-2'!N92+'JURADO-3'!N92+'JURADO-4'!N92+'NO USAR'!P92-AN92-AO92</f>
        <v>0</v>
      </c>
      <c r="AQ92" s="60">
        <f t="shared" si="26"/>
        <v>0</v>
      </c>
      <c r="AR92" s="59"/>
      <c r="AS92" s="6">
        <f>MAX('JURADO-1'!O92,'JURADO-2'!O92,'JURADO-3'!O92,'JURADO-4'!O92,'NO USAR'!O92)</f>
        <v>0</v>
      </c>
      <c r="AT92" s="12">
        <f>MIN('JURADO-1'!O92,'JURADO-2'!O92,'JURADO-3'!O92,'JURADO-4'!O92,'NO USAR'!O92)</f>
        <v>0</v>
      </c>
      <c r="AU92" s="12">
        <f>+'JURADO-1'!O92+'JURADO-2'!O92+'JURADO-3'!O92+'JURADO-4'!O92+'NO USAR'!O92-AS92-AT92</f>
        <v>0</v>
      </c>
      <c r="AV92" s="63">
        <f>MAX('JURADO-1'!P92,'JURADO-2'!P92,'JURADO-3'!P92,'JURADO-4'!P92,'NO USAR'!P92)</f>
        <v>0</v>
      </c>
      <c r="AW92" s="12">
        <f>MIN('JURADO-1'!P92,'JURADO-2'!P92,'JURADO-3'!P92,'JURADO-4'!P92,'NO USAR'!P92)</f>
        <v>0</v>
      </c>
      <c r="AX92" s="11">
        <f>+'JURADO-1'!P92+'JURADO-2'!P92+'JURADO-3'!P92+'JURADO-4'!P92+'NO USAR'!P92-AV92-AW92</f>
        <v>0</v>
      </c>
      <c r="AY92" s="60">
        <f>MAX('JURADO-1'!Q92,'JURADO-2'!Q92,'JURADO-3'!Q92,'JURADO-4'!Q92,'NO USAR'!Q92)</f>
        <v>0</v>
      </c>
      <c r="AZ92" s="60">
        <f>MIN('JURADO-1'!Q92,'JURADO-2'!Q92,'JURADO-3'!Q92,'JURADO-4'!Q92,'NO USAR'!Q92)</f>
        <v>0</v>
      </c>
      <c r="BA92" s="60">
        <f>+'JURADO-1'!Q92+'JURADO-2'!Q92+'JURADO-3'!Q92+'JURADO-4'!Q92+'NO USAR'!Q92-AY92-AZ92</f>
        <v>0</v>
      </c>
      <c r="BB92" s="60">
        <f>MAX('JURADO-1'!R92,'JURADO-2'!R92,'JURADO-3'!R92,'JURADO-4'!R92,'NO USAR'!R92)</f>
        <v>0</v>
      </c>
      <c r="BC92" s="60">
        <f>MIN('JURADO-1'!R92,'JURADO-2'!R92,'JURADO-3'!R92,'JURADO-4'!R92,'NO USAR'!R92)</f>
        <v>0</v>
      </c>
      <c r="BD92" s="60">
        <f>+'JURADO-1'!R92+'JURADO-2'!R92+'JURADO-3'!R92+'JURADO-4'!R92+'NO USAR'!R92-BB92-BC92</f>
        <v>0</v>
      </c>
      <c r="BE92" s="60">
        <f t="shared" si="27"/>
        <v>0</v>
      </c>
      <c r="BF92" s="9"/>
      <c r="BG92" s="60">
        <f>MAX('JURADO-1'!S92,'JURADO-2'!S92,'JURADO-3'!S92,'JURADO-4'!S92,'NO USAR'!S92)</f>
        <v>0</v>
      </c>
      <c r="BH92" s="60">
        <f>MIN('JURADO-1'!S92,'JURADO-2'!S92,'JURADO-3'!S92,'JURADO-4'!S92,'NO USAR'!S92)</f>
        <v>0</v>
      </c>
      <c r="BI92" s="60">
        <f>+'JURADO-1'!S92+'JURADO-2'!S92+'JURADO-3'!S92+'JURADO-4'!S92+'NO USAR'!S92-BG92-BH92</f>
        <v>0</v>
      </c>
      <c r="BJ92" s="60">
        <f>MAX('JURADO-1'!T92,'JURADO-2'!T92,'JURADO-3'!T92,'JURADO-4'!T92,'NO USAR'!T92)</f>
        <v>0</v>
      </c>
      <c r="BK92" s="60">
        <f>MIN('JURADO-1'!T92,'JURADO-2'!T92,'JURADO-3'!T92,'JURADO-4'!T92,'NO USAR'!T92)</f>
        <v>0</v>
      </c>
      <c r="BL92" s="60">
        <f>+'JURADO-1'!T92+'JURADO-2'!T92+'JURADO-3'!T92+'JURADO-4'!T92+'NO USAR'!T92-BJ92-BK92</f>
        <v>0</v>
      </c>
      <c r="BM92" s="60">
        <f>MAX('JURADO-1'!U92,'JURADO-2'!U92,'JURADO-3'!U92,'JURADO-4'!U92,'NO USAR'!U92)</f>
        <v>0</v>
      </c>
      <c r="BN92" s="60">
        <f>MIN('JURADO-1'!U92,'JURADO-2'!U92,'JURADO-3'!U92,'JURADO-4'!U92,'NO USAR'!U92)</f>
        <v>0</v>
      </c>
      <c r="BO92" s="60">
        <f>+'JURADO-1'!U92+'JURADO-2'!U92+'JURADO-3'!U92+'JURADO-4'!U92+'NO USAR'!U92-BM92-BN92</f>
        <v>0</v>
      </c>
      <c r="BP92" s="60">
        <f>MAX('JURADO-1'!V92,'JURADO-2'!V92,'JURADO-3'!V92,'JURADO-4'!V92,'NO USAR'!V92)</f>
        <v>0</v>
      </c>
      <c r="BQ92" s="60">
        <f>MIN('JURADO-1'!V92,'JURADO-2'!V92,'JURADO-3'!V92,'JURADO-4'!V92,'NO USAR'!V92)</f>
        <v>0</v>
      </c>
      <c r="BR92" s="60">
        <f>+'JURADO-1'!V92+'JURADO-2'!V92+'JURADO-3'!V92+'JURADO-4'!V92+'NO USAR'!V92-BP92-BQ92</f>
        <v>0</v>
      </c>
      <c r="BS92" s="60">
        <f t="shared" si="28"/>
        <v>0</v>
      </c>
      <c r="BT92" s="9"/>
      <c r="BU92" s="6">
        <f>MAX('JURADO-1'!W92,'JURADO-2'!W92,'JURADO-3'!W92,'JURADO-4'!W92,'NO USAR'!W92)</f>
        <v>0</v>
      </c>
      <c r="BV92" s="12">
        <f>MIN('JURADO-1'!W92,'JURADO-2'!W92,'JURADO-3'!W92,'JURADO-4'!W92,'NO USAR'!W92)</f>
        <v>0</v>
      </c>
      <c r="BW92" s="12">
        <f>+'JURADO-1'!W92+'JURADO-2'!W92+'JURADO-3'!W92+'JURADO-4'!W92+'NO USAR'!W92-BU92-BV92</f>
        <v>0</v>
      </c>
      <c r="BX92" s="63">
        <f>MAX('JURADO-1'!X92,'JURADO-2'!X92,'JURADO-3'!X92,'JURADO-4'!X92,'NO USAR'!X92)</f>
        <v>0</v>
      </c>
      <c r="BY92" s="12">
        <f>MIN('JURADO-1'!X92,'JURADO-2'!X92,'JURADO-3'!X92,'JURADO-4'!X92,'NO USAR'!X92)</f>
        <v>0</v>
      </c>
      <c r="BZ92" s="11">
        <f>+'JURADO-1'!X92+'JURADO-2'!X92+'JURADO-3'!X92+'JURADO-4'!X92+'NO USAR'!X92-BX92-BY92</f>
        <v>0</v>
      </c>
      <c r="CA92" s="60">
        <f>MAX('JURADO-1'!Y92,'JURADO-2'!Y92,'JURADO-3'!Y92,'JURADO-4'!Y92,'NO USAR'!Y92)</f>
        <v>0</v>
      </c>
      <c r="CB92" s="60">
        <f>MIN('JURADO-1'!Y92,'JURADO-2'!Y92,'JURADO-3'!Y92,'JURADO-4'!Y92,'NO USAR'!Y92)</f>
        <v>0</v>
      </c>
      <c r="CC92" s="60">
        <f>+'JURADO-1'!Y92+'JURADO-2'!Y92+'JURADO-3'!Y92+'JURADO-4'!Y92+'NO USAR'!Y92-CA92-CB92</f>
        <v>0</v>
      </c>
      <c r="CD92" s="60">
        <f>MAX('JURADO-1'!Z92,'JURADO-2'!Z92,'JURADO-3'!Z92,'JURADO-4'!Z92,'NO USAR'!Z92)</f>
        <v>0</v>
      </c>
      <c r="CE92" s="60">
        <f>MIN('JURADO-1'!Z92,'JURADO-2'!Z92,'JURADO-3'!Z92,'JURADO-4'!Z92,'NO USAR'!Z92)</f>
        <v>0</v>
      </c>
      <c r="CF92" s="60">
        <f>+'JURADO-1'!Z92+'JURADO-2'!Z92+'JURADO-3'!Z92+'JURADO-4'!Z92+'NO USAR'!Z92-CD92-CE92</f>
        <v>0</v>
      </c>
      <c r="CG92" s="60">
        <f t="shared" si="29"/>
        <v>0</v>
      </c>
      <c r="CH92" s="9"/>
      <c r="CI92" s="60">
        <f>MAX('JURADO-1'!AA92,'JURADO-2'!AA92,'JURADO-3'!AA92,'JURADO-4'!AA92,'NO USAR'!AA92)</f>
        <v>0</v>
      </c>
      <c r="CJ92" s="60">
        <f>MIN('JURADO-1'!AA92,'JURADO-2'!AA92,'JURADO-3'!AA92,'JURADO-4'!AA92,'NO USAR'!AA92)</f>
        <v>0</v>
      </c>
      <c r="CK92" s="60">
        <f>+'JURADO-1'!AA92+'JURADO-2'!AA92+'JURADO-3'!AA92+'JURADO-4'!AA92+'NO USAR'!AA92-CI92-CJ92</f>
        <v>0</v>
      </c>
      <c r="CL92" s="60">
        <f>MAX('JURADO-1'!AB92,'JURADO-2'!AB92,'JURADO-3'!AB92,'JURADO-4'!AB92,'NO USAR'!AB92)</f>
        <v>0</v>
      </c>
      <c r="CM92" s="60">
        <f>MIN('JURADO-1'!AB92,'JURADO-2'!AB92,'JURADO-3'!AB92,'JURADO-4'!AB92,'NO USAR'!AB92)</f>
        <v>0</v>
      </c>
      <c r="CN92" s="60">
        <f>+'JURADO-1'!AB92+'JURADO-2'!AB92+'JURADO-3'!AB92+'JURADO-4'!AB92+'NO USAR'!AB92-CL92-CM92</f>
        <v>0</v>
      </c>
      <c r="CO92" s="60">
        <f>MAX('JURADO-1'!AC92,'JURADO-2'!AC92,'JURADO-3'!AC92,'JURADO-4'!AC92,'NO USAR'!AC92)</f>
        <v>0</v>
      </c>
      <c r="CP92" s="60">
        <f>MIN('JURADO-1'!AC92,'JURADO-2'!AC92,'JURADO-3'!AC92,'JURADO-4'!AC92,'NO USAR'!AC92)</f>
        <v>0</v>
      </c>
      <c r="CQ92" s="60">
        <f>+'JURADO-1'!AC92+'JURADO-2'!AC92+'JURADO-3'!AC92+'JURADO-4'!AC92+'NO USAR'!AC92-CO92-CP92</f>
        <v>0</v>
      </c>
      <c r="CR92" s="60">
        <f>MAX('JURADO-1'!AD92,'JURADO-2'!AD92,'JURADO-3'!AD92,'JURADO-4'!AD92,'NO USAR'!AD92)</f>
        <v>0</v>
      </c>
      <c r="CS92" s="60">
        <f>MIN('JURADO-1'!AD92,'JURADO-2'!AD92,'JURADO-3'!AD92,'JURADO-4'!AD92,'NO USAR'!AD92)</f>
        <v>0</v>
      </c>
      <c r="CT92" s="60">
        <f>+'JURADO-1'!AD92+'JURADO-2'!AD92+'JURADO-3'!AD92+'JURADO-4'!AD92+'NO USAR'!AD92-CR92-CS92</f>
        <v>0</v>
      </c>
      <c r="CU92" s="60">
        <f t="shared" si="30"/>
        <v>0</v>
      </c>
      <c r="CV92" s="9"/>
      <c r="CW92" s="6">
        <f>MAX('JURADO-1'!AE92,'JURADO-2'!AE92,'JURADO-3'!AE92,'JURADO-4'!AE92,'NO USAR'!AE92)</f>
        <v>0</v>
      </c>
      <c r="CX92" s="12">
        <f>MIN('JURADO-1'!AE92,'JURADO-2'!AE92,'JURADO-3'!AE92,'JURADO-4'!AE92,'NO USAR'!AE92)</f>
        <v>0</v>
      </c>
      <c r="CY92" s="12">
        <f>+'JURADO-1'!AE92+'JURADO-2'!AE92+'JURADO-3'!AE92+'JURADO-4'!AE92+'NO USAR'!AE92-CW92-CX92</f>
        <v>0</v>
      </c>
      <c r="CZ92" s="63">
        <f>MAX('JURADO-1'!AF92,'JURADO-2'!AF92,'JURADO-3'!AF92,'JURADO-4'!AF92,'NO USAR'!AF92)</f>
        <v>0</v>
      </c>
      <c r="DA92" s="12">
        <f>MIN('JURADO-1'!AF92,'JURADO-2'!AF92,'JURADO-3'!AF92,'JURADO-4'!AF92,'NO USAR'!AF92)</f>
        <v>0</v>
      </c>
      <c r="DB92" s="11">
        <f>+'JURADO-1'!AF92+'JURADO-2'!AF92+'JURADO-3'!AF92+'JURADO-4'!AF92+'NO USAR'!AF92-CZ92-DA92</f>
        <v>0</v>
      </c>
      <c r="DC92" s="60">
        <f>MAX('JURADO-1'!AG92,'JURADO-2'!AG92,'JURADO-3'!AG92,'JURADO-4'!AG92,'NO USAR'!AG92)</f>
        <v>0</v>
      </c>
      <c r="DD92" s="60">
        <f>MIN('JURADO-1'!AG92,'JURADO-2'!AG92,'JURADO-3'!AG92,'JURADO-4'!AG92,'NO USAR'!AG92)</f>
        <v>0</v>
      </c>
      <c r="DE92" s="60">
        <f>+'JURADO-1'!AG92+'JURADO-2'!AG92+'JURADO-3'!AG92+'JURADO-4'!AG92+'NO USAR'!AG92-DC92-DD92</f>
        <v>0</v>
      </c>
      <c r="DF92" s="60">
        <f>MAX('JURADO-1'!AF92,'JURADO-2'!AF92,'JURADO-3'!AF92,'JURADO-4'!AF92,'NO USAR'!AF92)</f>
        <v>0</v>
      </c>
      <c r="DG92" s="60">
        <f>MIN('JURADO-1'!AF92,'JURADO-2'!AF92,'JURADO-3'!AF92,'JURADO-4'!AF92,'NO USAR'!AF92)</f>
        <v>0</v>
      </c>
      <c r="DH92" s="60">
        <f>+'JURADO-1'!AF92+'JURADO-2'!AF92+'JURADO-3'!AF92+'JURADO-4'!AF92+'NO USAR'!AF92-DF92-DG92</f>
        <v>0</v>
      </c>
      <c r="DI92" s="60">
        <f t="shared" si="31"/>
        <v>0</v>
      </c>
      <c r="DJ92" s="9"/>
      <c r="DK92" s="6">
        <f>MAX('JURADO-1'!AI92,'JURADO-2'!AI92,'JURADO-3'!AI92,'JURADO-4'!AI92,'NO USAR'!AI92)</f>
        <v>0</v>
      </c>
      <c r="DL92" s="12">
        <f>MIN('JURADO-1'!AI92,'JURADO-2'!AI92,'JURADO-3'!AI92,'JURADO-4'!AI92,'NO USAR'!AI92)</f>
        <v>0</v>
      </c>
      <c r="DM92" s="7">
        <f>+'JURADO-1'!AI92+'JURADO-2'!AI92+'JURADO-3'!AI92+'JURADO-4'!AI92+'NO USAR'!AI92-DK92-DL92</f>
        <v>0</v>
      </c>
      <c r="DN92" s="9"/>
      <c r="DO92" s="6">
        <f>MAX('JURADO-1'!AJ92,'JURADO-2'!AJ92,'JURADO-3'!AJ92,'JURADO-4'!AJ92,'NO USAR'!AJ92)</f>
        <v>0</v>
      </c>
      <c r="DP92" s="12">
        <f>MIN('JURADO-1'!AJ92,'JURADO-2'!AJ92,'JURADO-3'!AJ92,'JURADO-4'!AJ92,'NO USAR'!AJ92)</f>
        <v>0</v>
      </c>
      <c r="DQ92" s="7">
        <f>(+'JURADO-1'!AJ92+'JURADO-2'!AJ92+'JURADO-3'!AJ92+'JURADO-4'!AJ92+'NO USAR'!AJ92-DO92-DP92)*1.2</f>
        <v>0</v>
      </c>
      <c r="DR92" s="9"/>
      <c r="DS92" s="10"/>
      <c r="DT92" s="91">
        <f t="shared" si="32"/>
        <v>0</v>
      </c>
      <c r="DU92" s="54">
        <v>44604</v>
      </c>
      <c r="DV92" s="17" t="s">
        <v>58</v>
      </c>
      <c r="DW92" s="60"/>
      <c r="DX92" s="81"/>
      <c r="DY92" s="60">
        <f t="shared" si="22"/>
        <v>0</v>
      </c>
      <c r="DZ92" s="60">
        <f t="shared" si="23"/>
        <v>0</v>
      </c>
    </row>
    <row r="93" spans="1:130" ht="31.5" hidden="1" customHeight="1" thickBot="1">
      <c r="A93" s="79">
        <v>10</v>
      </c>
      <c r="B93" s="47" t="s">
        <v>59</v>
      </c>
      <c r="C93" s="178">
        <f>MAX('JURADO-1'!C93,'JURADO-2'!C93,'JURADO-3'!C93,'JURADO-4'!C93,'NO USAR'!C93)</f>
        <v>0</v>
      </c>
      <c r="D93" s="60">
        <f>MIN('JURADO-1'!C93,'JURADO-2'!C93,'JURADO-3'!C93,'JURADO-4'!C93,'NO USAR'!C93)</f>
        <v>0</v>
      </c>
      <c r="E93" s="60">
        <f>+'JURADO-1'!C93+'JURADO-2'!C93+'JURADO-3'!C93+'JURADO-4'!C93+'NO USAR'!C93-C93-D93</f>
        <v>0</v>
      </c>
      <c r="F93" s="60">
        <f>MAX('JURADO-1'!D93,'JURADO-2'!D93,'JURADO-3'!D93,'JURADO-4'!D93,'NO USAR'!D93)</f>
        <v>0</v>
      </c>
      <c r="G93" s="60">
        <f>MIN('JURADO-1'!D93,'JURADO-2'!D93,'JURADO-3'!D93,'JURADO-4'!D93,'NO USAR'!D93)</f>
        <v>0</v>
      </c>
      <c r="H93" s="60">
        <f>+'JURADO-1'!D93+'JURADO-2'!D93+'JURADO-3'!D93+'JURADO-4'!D93+'NO USAR'!D93-F93-G93</f>
        <v>0</v>
      </c>
      <c r="I93" s="60">
        <f>MAX('JURADO-1'!E93,'JURADO-2'!E93,'JURADO-3'!E93,'JURADO-4'!E93,'NO USAR'!E93)</f>
        <v>0</v>
      </c>
      <c r="J93" s="60">
        <f>MIN('JURADO-1'!E93,'JURADO-2'!E93,'JURADO-3'!E93,'JURADO-4'!E93,'NO USAR'!E93)</f>
        <v>0</v>
      </c>
      <c r="K93" s="60">
        <f>+'JURADO-1'!E93+'JURADO-2'!E93+'JURADO-3'!E93+'JURADO-4'!E93+'NO USAR'!E93-I93-J93</f>
        <v>0</v>
      </c>
      <c r="L93" s="60">
        <f>MAX('JURADO-1'!F93,'JURADO-2'!F93,'JURADO-3'!F93,'JURADO-4'!F93,'NO USAR'!F93)</f>
        <v>0</v>
      </c>
      <c r="M93" s="60">
        <f>MIN('JURADO-1'!F93,'JURADO-2'!F93,'JURADO-3'!F93,'JURADO-4'!F93,'NO USAR'!F93)</f>
        <v>0</v>
      </c>
      <c r="N93" s="60">
        <f>+'JURADO-1'!F93+'JURADO-2'!F93+'JURADO-3'!F93+'JURADO-4'!F93+'NO USAR'!F93-L93-M93</f>
        <v>0</v>
      </c>
      <c r="O93" s="60">
        <f t="shared" si="24"/>
        <v>0</v>
      </c>
      <c r="P93" s="124"/>
      <c r="Q93" s="6">
        <f>MAX('JURADO-1'!G93,'JURADO-2'!G93,'JURADO-3'!G93,'JURADO-4'!G93,'NO USAR'!G93)</f>
        <v>0</v>
      </c>
      <c r="R93" s="12">
        <f>MIN('JURADO-1'!G93,'JURADO-2'!G93,'JURADO-3'!G93,'JURADO-4'!G93,'NO USAR'!G93)</f>
        <v>0</v>
      </c>
      <c r="S93" s="12">
        <f>+'JURADO-1'!G93+'JURADO-2'!G93+'JURADO-3'!G93+'JURADO-4'!G93+'NO USAR'!G93-Q93-R93</f>
        <v>0</v>
      </c>
      <c r="T93" s="63">
        <f>MAX('JURADO-1'!H93,'JURADO-2'!H93,'JURADO-3'!H93,'JURADO-4'!H93,'NO USAR'!H93)</f>
        <v>0</v>
      </c>
      <c r="U93" s="12">
        <f>MIN('JURADO-1'!H93,'JURADO-2'!H93,'JURADO-3'!H93,'JURADO-4'!H93,'NO USAR'!H93)</f>
        <v>0</v>
      </c>
      <c r="V93" s="11">
        <f>+'JURADO-1'!H93+'JURADO-2'!H93+'JURADO-3'!H93+'JURADO-4'!H93+'NO USAR'!H93-T93-U93</f>
        <v>0</v>
      </c>
      <c r="W93" s="60">
        <f>MAX('JURADO-1'!I93,'JURADO-2'!I93,'JURADO-3'!I93,'JURADO-4'!I93,'NO USAR'!I93)</f>
        <v>0</v>
      </c>
      <c r="X93" s="60">
        <f>MIN('JURADO-1'!I93,'JURADO-2'!I93,'JURADO-3'!I93,'JURADO-4'!I93,'NO USAR'!I93)</f>
        <v>0</v>
      </c>
      <c r="Y93" s="60">
        <f>+'JURADO-1'!I93+'JURADO-2'!I93+'JURADO-3'!I93+'JURADO-4'!I93+'NO USAR'!I93-W93-X93</f>
        <v>0</v>
      </c>
      <c r="Z93" s="60">
        <f>MAX('JURADO-1'!J93,'JURADO-2'!J93,'JURADO-3'!J93,'JURADO-4'!J93,'NO USAR'!J93)</f>
        <v>0</v>
      </c>
      <c r="AA93" s="60">
        <f>MIN('JURADO-1'!J93,'JURADO-2'!J93,'JURADO-3'!J93,'JURADO-4'!J93,'NO USAR'!J93)</f>
        <v>0</v>
      </c>
      <c r="AB93" s="60">
        <f>+'JURADO-1'!J93+'JURADO-2'!J93+'JURADO-3'!J93+'JURADO-4'!J93+'NO USAR'!J93-Z93-AA93</f>
        <v>0</v>
      </c>
      <c r="AC93" s="60">
        <f t="shared" si="25"/>
        <v>0</v>
      </c>
      <c r="AD93" s="59"/>
      <c r="AE93" s="6">
        <f>MAX('JURADO-1'!K93,'JURADO-2'!K93,'JURADO-3'!K93,'JURADO-4'!K93,'NO USAR'!K93)</f>
        <v>0</v>
      </c>
      <c r="AF93" s="12">
        <f>MIN('JURADO-1'!K93,'JURADO-2'!K93,'JURADO-3'!K93,'JURADO-4'!K93,'NO USAR'!K93)</f>
        <v>0</v>
      </c>
      <c r="AG93" s="12">
        <f>+'JURADO-1'!K93+'JURADO-2'!K93+'JURADO-3'!K93+'JURADO-4'!K93+'NO USAR'!K93-AE93-AF93</f>
        <v>0</v>
      </c>
      <c r="AH93" s="63">
        <f>MAX('JURADO-1'!L93,'JURADO-2'!L93,'JURADO-3'!L93,'JURADO-4'!L93,'NO USAR'!L93)</f>
        <v>0</v>
      </c>
      <c r="AI93" s="12">
        <f>MIN('JURADO-1'!L93,'JURADO-2'!L93,'JURADO-3'!L93,'JURADO-4'!L93,'NO USAR'!L93)</f>
        <v>0</v>
      </c>
      <c r="AJ93" s="11">
        <f>+'JURADO-1'!L93+'JURADO-2'!L93+'JURADO-3'!L93+'JURADO-4'!L93+'NO USAR'!L93-AH93-AI93</f>
        <v>0</v>
      </c>
      <c r="AK93" s="60">
        <f>MAX('JURADO-1'!M93,'JURADO-2'!M93,'JURADO-3'!M93,'JURADO-4'!M93,'NO USAR'!M93)</f>
        <v>0</v>
      </c>
      <c r="AL93" s="60">
        <f>MIN('JURADO-1'!M93,'JURADO-2'!M93,'JURADO-3'!M93,'JURADO-4'!M93,'NO USAR'!M93)</f>
        <v>0</v>
      </c>
      <c r="AM93" s="60">
        <f>+'JURADO-1'!M93+'JURADO-2'!M93+'JURADO-3'!M93+'JURADO-4'!M93+'NO USAR'!M93-AK93-AL93</f>
        <v>0</v>
      </c>
      <c r="AN93" s="60">
        <f>MAX('JURADO-1'!N93,'JURADO-2'!N93,'JURADO-3'!N93,'JURADO-4'!N93,'NO USAR'!N93)</f>
        <v>0</v>
      </c>
      <c r="AO93" s="60">
        <f>MIN('JURADO-1'!N93,'JURADO-2'!N93,'JURADO-3'!N93,'JURADO-4'!N93,'NO USAR'!N93)</f>
        <v>0</v>
      </c>
      <c r="AP93" s="60">
        <f>+'JURADO-1'!N93+'JURADO-2'!N93+'JURADO-3'!N93+'JURADO-4'!N93+'NO USAR'!P93-AN93-AO93</f>
        <v>0</v>
      </c>
      <c r="AQ93" s="60">
        <f t="shared" si="26"/>
        <v>0</v>
      </c>
      <c r="AR93" s="59"/>
      <c r="AS93" s="6">
        <f>MAX('JURADO-1'!O93,'JURADO-2'!O93,'JURADO-3'!O93,'JURADO-4'!O93,'NO USAR'!O93)</f>
        <v>0</v>
      </c>
      <c r="AT93" s="12">
        <f>MIN('JURADO-1'!O93,'JURADO-2'!O93,'JURADO-3'!O93,'JURADO-4'!O93,'NO USAR'!O93)</f>
        <v>0</v>
      </c>
      <c r="AU93" s="12">
        <f>+'JURADO-1'!O93+'JURADO-2'!O93+'JURADO-3'!O93+'JURADO-4'!O93+'NO USAR'!O93-AS93-AT93</f>
        <v>0</v>
      </c>
      <c r="AV93" s="63">
        <f>MAX('JURADO-1'!P93,'JURADO-2'!P93,'JURADO-3'!P93,'JURADO-4'!P93,'NO USAR'!P93)</f>
        <v>0</v>
      </c>
      <c r="AW93" s="12">
        <f>MIN('JURADO-1'!P93,'JURADO-2'!P93,'JURADO-3'!P93,'JURADO-4'!P93,'NO USAR'!P93)</f>
        <v>0</v>
      </c>
      <c r="AX93" s="11">
        <f>+'JURADO-1'!P93+'JURADO-2'!P93+'JURADO-3'!P93+'JURADO-4'!P93+'NO USAR'!P93-AV93-AW93</f>
        <v>0</v>
      </c>
      <c r="AY93" s="60">
        <f>MAX('JURADO-1'!Q93,'JURADO-2'!Q93,'JURADO-3'!Q93,'JURADO-4'!Q93,'NO USAR'!Q93)</f>
        <v>0</v>
      </c>
      <c r="AZ93" s="60">
        <f>MIN('JURADO-1'!Q93,'JURADO-2'!Q93,'JURADO-3'!Q93,'JURADO-4'!Q93,'NO USAR'!Q93)</f>
        <v>0</v>
      </c>
      <c r="BA93" s="60">
        <f>+'JURADO-1'!Q93+'JURADO-2'!Q93+'JURADO-3'!Q93+'JURADO-4'!Q93+'NO USAR'!Q93-AY93-AZ93</f>
        <v>0</v>
      </c>
      <c r="BB93" s="60">
        <f>MAX('JURADO-1'!R93,'JURADO-2'!R93,'JURADO-3'!R93,'JURADO-4'!R93,'NO USAR'!R93)</f>
        <v>0</v>
      </c>
      <c r="BC93" s="60">
        <f>MIN('JURADO-1'!R93,'JURADO-2'!R93,'JURADO-3'!R93,'JURADO-4'!R93,'NO USAR'!R93)</f>
        <v>0</v>
      </c>
      <c r="BD93" s="60">
        <f>+'JURADO-1'!R93+'JURADO-2'!R93+'JURADO-3'!R93+'JURADO-4'!R93+'NO USAR'!R93-BB93-BC93</f>
        <v>0</v>
      </c>
      <c r="BE93" s="60">
        <f t="shared" si="27"/>
        <v>0</v>
      </c>
      <c r="BF93" s="9"/>
      <c r="BG93" s="60">
        <f>MAX('JURADO-1'!S93,'JURADO-2'!S93,'JURADO-3'!S93,'JURADO-4'!S93,'NO USAR'!S93)</f>
        <v>0</v>
      </c>
      <c r="BH93" s="60">
        <f>MIN('JURADO-1'!S93,'JURADO-2'!S93,'JURADO-3'!S93,'JURADO-4'!S93,'NO USAR'!S93)</f>
        <v>0</v>
      </c>
      <c r="BI93" s="60">
        <f>+'JURADO-1'!S93+'JURADO-2'!S93+'JURADO-3'!S93+'JURADO-4'!S93+'NO USAR'!S93-BG93-BH93</f>
        <v>0</v>
      </c>
      <c r="BJ93" s="60">
        <f>MAX('JURADO-1'!T93,'JURADO-2'!T93,'JURADO-3'!T93,'JURADO-4'!T93,'NO USAR'!T93)</f>
        <v>0</v>
      </c>
      <c r="BK93" s="60">
        <f>MIN('JURADO-1'!T93,'JURADO-2'!T93,'JURADO-3'!T93,'JURADO-4'!T93,'NO USAR'!T93)</f>
        <v>0</v>
      </c>
      <c r="BL93" s="60">
        <f>+'JURADO-1'!T93+'JURADO-2'!T93+'JURADO-3'!T93+'JURADO-4'!T93+'NO USAR'!T93-BJ93-BK93</f>
        <v>0</v>
      </c>
      <c r="BM93" s="60">
        <f>MAX('JURADO-1'!U93,'JURADO-2'!U93,'JURADO-3'!U93,'JURADO-4'!U93,'NO USAR'!U93)</f>
        <v>0</v>
      </c>
      <c r="BN93" s="60">
        <f>MIN('JURADO-1'!U93,'JURADO-2'!U93,'JURADO-3'!U93,'JURADO-4'!U93,'NO USAR'!U93)</f>
        <v>0</v>
      </c>
      <c r="BO93" s="60">
        <f>+'JURADO-1'!U93+'JURADO-2'!U93+'JURADO-3'!U93+'JURADO-4'!U93+'NO USAR'!U93-BM93-BN93</f>
        <v>0</v>
      </c>
      <c r="BP93" s="60">
        <f>MAX('JURADO-1'!V93,'JURADO-2'!V93,'JURADO-3'!V93,'JURADO-4'!V93,'NO USAR'!V93)</f>
        <v>0</v>
      </c>
      <c r="BQ93" s="60">
        <f>MIN('JURADO-1'!V93,'JURADO-2'!V93,'JURADO-3'!V93,'JURADO-4'!V93,'NO USAR'!V93)</f>
        <v>0</v>
      </c>
      <c r="BR93" s="60">
        <f>+'JURADO-1'!V93+'JURADO-2'!V93+'JURADO-3'!V93+'JURADO-4'!V93+'NO USAR'!V93-BP93-BQ93</f>
        <v>0</v>
      </c>
      <c r="BS93" s="60">
        <f t="shared" si="28"/>
        <v>0</v>
      </c>
      <c r="BT93" s="9"/>
      <c r="BU93" s="6">
        <f>MAX('JURADO-1'!W93,'JURADO-2'!W93,'JURADO-3'!W93,'JURADO-4'!W93,'NO USAR'!W93)</f>
        <v>0</v>
      </c>
      <c r="BV93" s="12">
        <f>MIN('JURADO-1'!W93,'JURADO-2'!W93,'JURADO-3'!W93,'JURADO-4'!W93,'NO USAR'!W93)</f>
        <v>0</v>
      </c>
      <c r="BW93" s="12">
        <f>+'JURADO-1'!W93+'JURADO-2'!W93+'JURADO-3'!W93+'JURADO-4'!W93+'NO USAR'!W93-BU93-BV93</f>
        <v>0</v>
      </c>
      <c r="BX93" s="63">
        <f>MAX('JURADO-1'!X93,'JURADO-2'!X93,'JURADO-3'!X93,'JURADO-4'!X93,'NO USAR'!X93)</f>
        <v>0</v>
      </c>
      <c r="BY93" s="12">
        <f>MIN('JURADO-1'!X93,'JURADO-2'!X93,'JURADO-3'!X93,'JURADO-4'!X93,'NO USAR'!X93)</f>
        <v>0</v>
      </c>
      <c r="BZ93" s="11">
        <f>+'JURADO-1'!X93+'JURADO-2'!X93+'JURADO-3'!X93+'JURADO-4'!X93+'NO USAR'!X93-BX93-BY93</f>
        <v>0</v>
      </c>
      <c r="CA93" s="60">
        <f>MAX('JURADO-1'!Y93,'JURADO-2'!Y93,'JURADO-3'!Y93,'JURADO-4'!Y93,'NO USAR'!Y93)</f>
        <v>0</v>
      </c>
      <c r="CB93" s="60">
        <f>MIN('JURADO-1'!Y93,'JURADO-2'!Y93,'JURADO-3'!Y93,'JURADO-4'!Y93,'NO USAR'!Y93)</f>
        <v>0</v>
      </c>
      <c r="CC93" s="60">
        <f>+'JURADO-1'!Y93+'JURADO-2'!Y93+'JURADO-3'!Y93+'JURADO-4'!Y93+'NO USAR'!Y93-CA93-CB93</f>
        <v>0</v>
      </c>
      <c r="CD93" s="60">
        <f>MAX('JURADO-1'!Z93,'JURADO-2'!Z93,'JURADO-3'!Z93,'JURADO-4'!Z93,'NO USAR'!Z93)</f>
        <v>0</v>
      </c>
      <c r="CE93" s="60">
        <f>MIN('JURADO-1'!Z93,'JURADO-2'!Z93,'JURADO-3'!Z93,'JURADO-4'!Z93,'NO USAR'!Z93)</f>
        <v>0</v>
      </c>
      <c r="CF93" s="60">
        <f>+'JURADO-1'!Z93+'JURADO-2'!Z93+'JURADO-3'!Z93+'JURADO-4'!Z93+'NO USAR'!Z93-CD93-CE93</f>
        <v>0</v>
      </c>
      <c r="CG93" s="60">
        <f t="shared" si="29"/>
        <v>0</v>
      </c>
      <c r="CH93" s="9"/>
      <c r="CI93" s="60">
        <f>MAX('JURADO-1'!AA93,'JURADO-2'!AA93,'JURADO-3'!AA93,'JURADO-4'!AA93,'NO USAR'!AA93)</f>
        <v>0</v>
      </c>
      <c r="CJ93" s="60">
        <f>MIN('JURADO-1'!AA93,'JURADO-2'!AA93,'JURADO-3'!AA93,'JURADO-4'!AA93,'NO USAR'!AA93)</f>
        <v>0</v>
      </c>
      <c r="CK93" s="60">
        <f>+'JURADO-1'!AA93+'JURADO-2'!AA93+'JURADO-3'!AA93+'JURADO-4'!AA93+'NO USAR'!AA93-CI93-CJ93</f>
        <v>0</v>
      </c>
      <c r="CL93" s="60">
        <f>MAX('JURADO-1'!AB93,'JURADO-2'!AB93,'JURADO-3'!AB93,'JURADO-4'!AB93,'NO USAR'!AB93)</f>
        <v>0</v>
      </c>
      <c r="CM93" s="60">
        <f>MIN('JURADO-1'!AB93,'JURADO-2'!AB93,'JURADO-3'!AB93,'JURADO-4'!AB93,'NO USAR'!AB93)</f>
        <v>0</v>
      </c>
      <c r="CN93" s="60">
        <f>+'JURADO-1'!AB93+'JURADO-2'!AB93+'JURADO-3'!AB93+'JURADO-4'!AB93+'NO USAR'!AB93-CL93-CM93</f>
        <v>0</v>
      </c>
      <c r="CO93" s="60">
        <f>MAX('JURADO-1'!AC93,'JURADO-2'!AC93,'JURADO-3'!AC93,'JURADO-4'!AC93,'NO USAR'!AC93)</f>
        <v>0</v>
      </c>
      <c r="CP93" s="60">
        <f>MIN('JURADO-1'!AC93,'JURADO-2'!AC93,'JURADO-3'!AC93,'JURADO-4'!AC93,'NO USAR'!AC93)</f>
        <v>0</v>
      </c>
      <c r="CQ93" s="60">
        <f>+'JURADO-1'!AC93+'JURADO-2'!AC93+'JURADO-3'!AC93+'JURADO-4'!AC93+'NO USAR'!AC93-CO93-CP93</f>
        <v>0</v>
      </c>
      <c r="CR93" s="60">
        <f>MAX('JURADO-1'!AD93,'JURADO-2'!AD93,'JURADO-3'!AD93,'JURADO-4'!AD93,'NO USAR'!AD93)</f>
        <v>0</v>
      </c>
      <c r="CS93" s="60">
        <f>MIN('JURADO-1'!AD93,'JURADO-2'!AD93,'JURADO-3'!AD93,'JURADO-4'!AD93,'NO USAR'!AD93)</f>
        <v>0</v>
      </c>
      <c r="CT93" s="60">
        <f>+'JURADO-1'!AD93+'JURADO-2'!AD93+'JURADO-3'!AD93+'JURADO-4'!AD93+'NO USAR'!AD93-CR93-CS93</f>
        <v>0</v>
      </c>
      <c r="CU93" s="60">
        <f t="shared" si="30"/>
        <v>0</v>
      </c>
      <c r="CV93" s="9"/>
      <c r="CW93" s="6">
        <f>MAX('JURADO-1'!AE93,'JURADO-2'!AE93,'JURADO-3'!AE93,'JURADO-4'!AE93,'NO USAR'!AE93)</f>
        <v>0</v>
      </c>
      <c r="CX93" s="12">
        <f>MIN('JURADO-1'!AE93,'JURADO-2'!AE93,'JURADO-3'!AE93,'JURADO-4'!AE93,'NO USAR'!AE93)</f>
        <v>0</v>
      </c>
      <c r="CY93" s="12">
        <f>+'JURADO-1'!AE93+'JURADO-2'!AE93+'JURADO-3'!AE93+'JURADO-4'!AE93+'NO USAR'!AE93-CW93-CX93</f>
        <v>0</v>
      </c>
      <c r="CZ93" s="63">
        <f>MAX('JURADO-1'!AF93,'JURADO-2'!AF93,'JURADO-3'!AF93,'JURADO-4'!AF93,'NO USAR'!AF93)</f>
        <v>0</v>
      </c>
      <c r="DA93" s="12">
        <f>MIN('JURADO-1'!AF93,'JURADO-2'!AF93,'JURADO-3'!AF93,'JURADO-4'!AF93,'NO USAR'!AF93)</f>
        <v>0</v>
      </c>
      <c r="DB93" s="11">
        <f>+'JURADO-1'!AF93+'JURADO-2'!AF93+'JURADO-3'!AF93+'JURADO-4'!AF93+'NO USAR'!AF93-CZ93-DA93</f>
        <v>0</v>
      </c>
      <c r="DC93" s="60">
        <f>MAX('JURADO-1'!AG93,'JURADO-2'!AG93,'JURADO-3'!AG93,'JURADO-4'!AG93,'NO USAR'!AG93)</f>
        <v>0</v>
      </c>
      <c r="DD93" s="60">
        <f>MIN('JURADO-1'!AG93,'JURADO-2'!AG93,'JURADO-3'!AG93,'JURADO-4'!AG93,'NO USAR'!AG93)</f>
        <v>0</v>
      </c>
      <c r="DE93" s="60">
        <f>+'JURADO-1'!AG93+'JURADO-2'!AG93+'JURADO-3'!AG93+'JURADO-4'!AG93+'NO USAR'!AG93-DC93-DD93</f>
        <v>0</v>
      </c>
      <c r="DF93" s="60">
        <f>MAX('JURADO-1'!AF93,'JURADO-2'!AF93,'JURADO-3'!AF93,'JURADO-4'!AF93,'NO USAR'!AF93)</f>
        <v>0</v>
      </c>
      <c r="DG93" s="60">
        <f>MIN('JURADO-1'!AF93,'JURADO-2'!AF93,'JURADO-3'!AF93,'JURADO-4'!AF93,'NO USAR'!AF93)</f>
        <v>0</v>
      </c>
      <c r="DH93" s="60">
        <f>+'JURADO-1'!AF93+'JURADO-2'!AF93+'JURADO-3'!AF93+'JURADO-4'!AF93+'NO USAR'!AF93-DF93-DG93</f>
        <v>0</v>
      </c>
      <c r="DI93" s="60">
        <f t="shared" si="31"/>
        <v>0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0</v>
      </c>
      <c r="DP93" s="12">
        <f>MIN('JURADO-1'!AJ93,'JURADO-2'!AJ93,'JURADO-3'!AJ93,'JURADO-4'!AJ93,'NO USAR'!AJ93)</f>
        <v>0</v>
      </c>
      <c r="DQ93" s="7">
        <f>(+'JURADO-1'!AJ93+'JURADO-2'!AJ93+'JURADO-3'!AJ93+'JURADO-4'!AJ93+'NO USAR'!AJ93-DO93-DP93)*1.2</f>
        <v>0</v>
      </c>
      <c r="DR93" s="9"/>
      <c r="DS93" s="10"/>
      <c r="DT93" s="91">
        <f t="shared" si="32"/>
        <v>0</v>
      </c>
      <c r="DU93" s="54">
        <v>44604</v>
      </c>
      <c r="DV93" s="17" t="s">
        <v>60</v>
      </c>
      <c r="DW93" s="60"/>
      <c r="DX93" s="81"/>
      <c r="DY93" s="60">
        <f t="shared" si="22"/>
        <v>0</v>
      </c>
      <c r="DZ93" s="60">
        <f t="shared" si="23"/>
        <v>0</v>
      </c>
    </row>
    <row r="94" spans="1:130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4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5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26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27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28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29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0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1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91">
        <f t="shared" si="32"/>
        <v>0</v>
      </c>
      <c r="DU94" s="54"/>
      <c r="DV94" s="17"/>
      <c r="DW94" s="60"/>
      <c r="DX94" s="81"/>
      <c r="DY94" s="60">
        <f t="shared" si="22"/>
        <v>0</v>
      </c>
      <c r="DZ94" s="60">
        <f t="shared" si="23"/>
        <v>0</v>
      </c>
    </row>
    <row r="95" spans="1:130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4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5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26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27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28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29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0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1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91">
        <f t="shared" si="32"/>
        <v>0</v>
      </c>
      <c r="DU95" s="54"/>
      <c r="DV95" s="17"/>
      <c r="DW95" s="60"/>
      <c r="DX95" s="81"/>
      <c r="DY95" s="60">
        <f t="shared" si="22"/>
        <v>0</v>
      </c>
      <c r="DZ95" s="60">
        <f t="shared" si="23"/>
        <v>0</v>
      </c>
    </row>
    <row r="96" spans="1:130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4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5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26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27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28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29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0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1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91">
        <f t="shared" si="32"/>
        <v>0</v>
      </c>
      <c r="DU96" s="54"/>
      <c r="DV96" s="17"/>
      <c r="DW96" s="60"/>
      <c r="DX96" s="81"/>
      <c r="DY96" s="60">
        <f t="shared" si="22"/>
        <v>0</v>
      </c>
      <c r="DZ96" s="60">
        <f t="shared" si="23"/>
        <v>0</v>
      </c>
    </row>
    <row r="97" spans="1:130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4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5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26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27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28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29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0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1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91">
        <f t="shared" si="32"/>
        <v>0</v>
      </c>
      <c r="DU97" s="55"/>
      <c r="DV97" s="17"/>
      <c r="DW97" s="60"/>
      <c r="DX97" s="81"/>
      <c r="DY97" s="60">
        <f t="shared" si="22"/>
        <v>0</v>
      </c>
      <c r="DZ97" s="60">
        <f t="shared" si="23"/>
        <v>0</v>
      </c>
    </row>
    <row r="98" spans="1:130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4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5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26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27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28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29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0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1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91">
        <f t="shared" si="32"/>
        <v>0</v>
      </c>
      <c r="DU98" s="55"/>
      <c r="DV98" s="17"/>
      <c r="DW98" s="60"/>
      <c r="DX98" s="81"/>
      <c r="DY98" s="60">
        <f t="shared" si="22"/>
        <v>0</v>
      </c>
      <c r="DZ98" s="60">
        <f t="shared" si="23"/>
        <v>0</v>
      </c>
    </row>
    <row r="99" spans="1:130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4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5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26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27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28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29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0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1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91">
        <f t="shared" si="32"/>
        <v>0</v>
      </c>
      <c r="DU99" s="54"/>
      <c r="DV99" s="16"/>
      <c r="DW99" s="60"/>
      <c r="DX99" s="81"/>
      <c r="DY99" s="60">
        <f t="shared" si="22"/>
        <v>0</v>
      </c>
      <c r="DZ99" s="60">
        <f t="shared" si="23"/>
        <v>0</v>
      </c>
    </row>
    <row r="100" spans="1:130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4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5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26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27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28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29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0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1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91">
        <f t="shared" si="32"/>
        <v>0</v>
      </c>
      <c r="DU100" s="54"/>
      <c r="DV100" s="16"/>
      <c r="DW100" s="60"/>
      <c r="DX100" s="81"/>
      <c r="DY100" s="60">
        <f t="shared" si="22"/>
        <v>0</v>
      </c>
      <c r="DZ100" s="60">
        <f t="shared" si="23"/>
        <v>0</v>
      </c>
    </row>
    <row r="101" spans="1:130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4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5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26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27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28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29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0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1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91">
        <f t="shared" si="32"/>
        <v>0</v>
      </c>
      <c r="DU101" s="54"/>
      <c r="DV101" s="16"/>
      <c r="DW101" s="60"/>
      <c r="DX101" s="81"/>
      <c r="DY101" s="60">
        <f t="shared" si="22"/>
        <v>0</v>
      </c>
      <c r="DZ101" s="60">
        <f t="shared" si="23"/>
        <v>0</v>
      </c>
    </row>
    <row r="102" spans="1:130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4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5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26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27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28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29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0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1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91">
        <f t="shared" si="32"/>
        <v>0</v>
      </c>
      <c r="DU102" s="54"/>
      <c r="DV102" s="16"/>
      <c r="DW102" s="60"/>
      <c r="DX102" s="81"/>
      <c r="DY102" s="60">
        <f t="shared" si="22"/>
        <v>0</v>
      </c>
      <c r="DZ102" s="60">
        <f t="shared" si="23"/>
        <v>0</v>
      </c>
    </row>
    <row r="103" spans="1:130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4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5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26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27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28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29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0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1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91">
        <f t="shared" si="32"/>
        <v>0</v>
      </c>
      <c r="DU103" s="54"/>
      <c r="DV103" s="16"/>
      <c r="DW103" s="60"/>
      <c r="DX103" s="81"/>
      <c r="DY103" s="60">
        <f t="shared" si="22"/>
        <v>0</v>
      </c>
      <c r="DZ103" s="60">
        <f t="shared" si="23"/>
        <v>0</v>
      </c>
    </row>
    <row r="104" spans="1:130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4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5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26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27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28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29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0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1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91">
        <f t="shared" si="32"/>
        <v>0</v>
      </c>
      <c r="DU104" s="54"/>
      <c r="DV104" s="16"/>
      <c r="DW104" s="60"/>
      <c r="DX104" s="81"/>
      <c r="DY104" s="60">
        <f t="shared" si="22"/>
        <v>0</v>
      </c>
      <c r="DZ104" s="60">
        <f t="shared" si="23"/>
        <v>0</v>
      </c>
    </row>
    <row r="105" spans="1:130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4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5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26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27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28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29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0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1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91">
        <f t="shared" si="32"/>
        <v>0</v>
      </c>
      <c r="DU105" s="54"/>
      <c r="DV105" s="16"/>
      <c r="DW105" s="60"/>
      <c r="DX105" s="81"/>
      <c r="DY105" s="60">
        <f t="shared" si="22"/>
        <v>0</v>
      </c>
      <c r="DZ105" s="60">
        <f t="shared" si="23"/>
        <v>0</v>
      </c>
    </row>
    <row r="106" spans="1:130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4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5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26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27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28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29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0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1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91">
        <f t="shared" si="32"/>
        <v>0</v>
      </c>
      <c r="DU106" s="54"/>
      <c r="DV106" s="16"/>
      <c r="DW106" s="60"/>
      <c r="DX106" s="81"/>
      <c r="DY106" s="60">
        <f t="shared" si="22"/>
        <v>0</v>
      </c>
      <c r="DZ106" s="60">
        <f t="shared" si="23"/>
        <v>0</v>
      </c>
    </row>
    <row r="107" spans="1:130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4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5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26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27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28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29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0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1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91">
        <f t="shared" si="32"/>
        <v>0</v>
      </c>
      <c r="DU107" s="54"/>
      <c r="DV107" s="16"/>
      <c r="DW107" s="60"/>
      <c r="DX107" s="81"/>
      <c r="DY107" s="60">
        <f t="shared" si="22"/>
        <v>0</v>
      </c>
      <c r="DZ107" s="60">
        <f t="shared" si="23"/>
        <v>0</v>
      </c>
    </row>
    <row r="108" spans="1:130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4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5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26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27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28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29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0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1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91">
        <f t="shared" si="32"/>
        <v>0</v>
      </c>
      <c r="DU108" s="54"/>
      <c r="DV108" s="16"/>
      <c r="DW108" s="60"/>
      <c r="DX108" s="81"/>
      <c r="DY108" s="60">
        <f t="shared" si="22"/>
        <v>0</v>
      </c>
      <c r="DZ108" s="60">
        <f t="shared" si="23"/>
        <v>0</v>
      </c>
    </row>
    <row r="109" spans="1:130" ht="31.5" hidden="1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34"/>
      <c r="DV109" s="43"/>
      <c r="DW109" s="43"/>
      <c r="DX109" s="62"/>
      <c r="DY109" s="43"/>
      <c r="DZ109" s="43"/>
    </row>
    <row r="110" spans="1:130" ht="31.5" hidden="1" customHeight="1" thickBot="1">
      <c r="A110" s="175" t="s">
        <v>85</v>
      </c>
      <c r="B110" s="176"/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/>
      <c r="AF110" s="181"/>
      <c r="AG110" s="181"/>
      <c r="AH110" s="181"/>
      <c r="AI110" s="181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1"/>
      <c r="CX110" s="181"/>
      <c r="CY110" s="181"/>
      <c r="CZ110" s="181"/>
      <c r="DA110" s="181"/>
      <c r="DB110" s="181"/>
      <c r="DC110" s="181"/>
      <c r="DD110" s="181"/>
      <c r="DE110" s="181"/>
      <c r="DF110" s="181"/>
      <c r="DG110" s="181"/>
      <c r="DH110" s="181"/>
      <c r="DI110" s="181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</row>
    <row r="111" spans="1:130" ht="31.5" hidden="1" customHeight="1" thickBot="1">
      <c r="A111" s="125"/>
      <c r="B111" s="121"/>
      <c r="C111" s="234" t="s">
        <v>61</v>
      </c>
      <c r="D111" s="235"/>
      <c r="E111" s="235"/>
      <c r="F111" s="236"/>
      <c r="G111" s="236"/>
      <c r="H111" s="236"/>
      <c r="I111" s="237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35" t="s">
        <v>4</v>
      </c>
      <c r="AT111" s="235"/>
      <c r="AU111" s="235"/>
      <c r="AV111" s="235"/>
      <c r="AW111" s="235"/>
      <c r="AX111" s="235"/>
      <c r="AY111" s="236"/>
      <c r="AZ111" s="236"/>
      <c r="BA111" s="236"/>
      <c r="BB111" s="235"/>
      <c r="BC111" s="235"/>
      <c r="BD111" s="235"/>
      <c r="BE111" s="237"/>
      <c r="BF111" s="122"/>
      <c r="BG111" s="235" t="s">
        <v>83</v>
      </c>
      <c r="BH111" s="235"/>
      <c r="BI111" s="235"/>
      <c r="BJ111" s="235"/>
      <c r="BK111" s="235"/>
      <c r="BL111" s="235"/>
      <c r="BM111" s="236"/>
      <c r="BN111" s="236"/>
      <c r="BO111" s="236"/>
      <c r="BP111" s="235"/>
      <c r="BQ111" s="235"/>
      <c r="BR111" s="235"/>
      <c r="BS111" s="235"/>
      <c r="BT111" s="122"/>
      <c r="BU111" s="234" t="s">
        <v>6</v>
      </c>
      <c r="BV111" s="235"/>
      <c r="BW111" s="235"/>
      <c r="BX111" s="235"/>
      <c r="BY111" s="235"/>
      <c r="BZ111" s="235"/>
      <c r="CA111" s="236"/>
      <c r="CB111" s="236"/>
      <c r="CC111" s="236"/>
      <c r="CD111" s="235"/>
      <c r="CE111" s="235"/>
      <c r="CF111" s="235"/>
      <c r="CG111" s="237"/>
      <c r="CH111" s="122"/>
      <c r="CI111" s="235" t="s">
        <v>69</v>
      </c>
      <c r="CJ111" s="235"/>
      <c r="CK111" s="235"/>
      <c r="CL111" s="235"/>
      <c r="CM111" s="235"/>
      <c r="CN111" s="235"/>
      <c r="CO111" s="236"/>
      <c r="CP111" s="236"/>
      <c r="CQ111" s="236"/>
      <c r="CR111" s="235"/>
      <c r="CS111" s="235"/>
      <c r="CT111" s="235"/>
      <c r="CU111" s="235"/>
      <c r="CV111" s="122"/>
      <c r="CW111" s="234" t="s">
        <v>86</v>
      </c>
      <c r="CX111" s="235"/>
      <c r="CY111" s="235"/>
      <c r="CZ111" s="236"/>
      <c r="DA111" s="236"/>
      <c r="DB111" s="236"/>
      <c r="DC111" s="237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3"/>
    </row>
    <row r="112" spans="1:130" ht="31.5" hidden="1" customHeight="1" thickBot="1">
      <c r="A112" s="226" t="s">
        <v>70</v>
      </c>
      <c r="B112" s="227"/>
      <c r="C112" s="228"/>
      <c r="D112" s="229"/>
      <c r="E112" s="230"/>
      <c r="F112" s="182"/>
      <c r="G112" s="182"/>
      <c r="H112" s="182"/>
      <c r="I112" s="144" t="s">
        <v>75</v>
      </c>
      <c r="J112" s="127"/>
      <c r="K112" s="127"/>
      <c r="L112" s="127"/>
      <c r="M112" s="127"/>
      <c r="N112" s="127"/>
      <c r="O112" s="127"/>
      <c r="P112" s="127"/>
      <c r="Q112" s="231"/>
      <c r="R112" s="231"/>
      <c r="S112" s="231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31"/>
      <c r="AF112" s="231"/>
      <c r="AG112" s="231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27" t="s">
        <v>71</v>
      </c>
      <c r="AT112" s="227"/>
      <c r="AU112" s="232"/>
      <c r="AV112" s="226" t="s">
        <v>72</v>
      </c>
      <c r="AW112" s="227"/>
      <c r="AX112" s="227"/>
      <c r="AY112" s="233"/>
      <c r="AZ112" s="233"/>
      <c r="BA112" s="233"/>
      <c r="BB112" s="227" t="s">
        <v>74</v>
      </c>
      <c r="BC112" s="227"/>
      <c r="BD112" s="232"/>
      <c r="BE112" s="103" t="s">
        <v>75</v>
      </c>
      <c r="BF112" s="4"/>
      <c r="BG112" s="227" t="s">
        <v>71</v>
      </c>
      <c r="BH112" s="227"/>
      <c r="BI112" s="232"/>
      <c r="BJ112" s="226" t="s">
        <v>72</v>
      </c>
      <c r="BK112" s="227"/>
      <c r="BL112" s="227"/>
      <c r="BM112" s="188"/>
      <c r="BN112" s="188"/>
      <c r="BO112" s="188"/>
      <c r="BP112" s="227" t="s">
        <v>74</v>
      </c>
      <c r="BQ112" s="227"/>
      <c r="BR112" s="232"/>
      <c r="BS112" s="103" t="s">
        <v>75</v>
      </c>
      <c r="BT112" s="4"/>
      <c r="BU112" s="227" t="s">
        <v>71</v>
      </c>
      <c r="BV112" s="227"/>
      <c r="BW112" s="232"/>
      <c r="BX112" s="226" t="s">
        <v>72</v>
      </c>
      <c r="BY112" s="227"/>
      <c r="BZ112" s="227"/>
      <c r="CA112" s="233"/>
      <c r="CB112" s="233"/>
      <c r="CC112" s="233"/>
      <c r="CD112" s="227" t="s">
        <v>74</v>
      </c>
      <c r="CE112" s="227"/>
      <c r="CF112" s="232"/>
      <c r="CG112" s="103" t="s">
        <v>75</v>
      </c>
      <c r="CH112" s="4"/>
      <c r="CI112" s="227" t="s">
        <v>71</v>
      </c>
      <c r="CJ112" s="227"/>
      <c r="CK112" s="232"/>
      <c r="CL112" s="226" t="s">
        <v>72</v>
      </c>
      <c r="CM112" s="227"/>
      <c r="CN112" s="227"/>
      <c r="CO112" s="188"/>
      <c r="CP112" s="188"/>
      <c r="CQ112" s="188"/>
      <c r="CR112" s="227" t="s">
        <v>74</v>
      </c>
      <c r="CS112" s="227"/>
      <c r="CT112" s="232"/>
      <c r="CU112" s="103" t="s">
        <v>75</v>
      </c>
      <c r="CV112" s="4"/>
      <c r="CW112" s="226"/>
      <c r="CX112" s="227"/>
      <c r="CY112" s="227"/>
      <c r="CZ112" s="244"/>
      <c r="DA112" s="245"/>
      <c r="DB112" s="246"/>
      <c r="DC112" s="183" t="s">
        <v>75</v>
      </c>
      <c r="DD112" s="127"/>
      <c r="DE112" s="127"/>
      <c r="DF112" s="127"/>
      <c r="DG112" s="127"/>
      <c r="DH112" s="127"/>
      <c r="DI112" s="138"/>
      <c r="DJ112" s="105"/>
      <c r="DK112" s="226" t="s">
        <v>29</v>
      </c>
      <c r="DL112" s="227"/>
      <c r="DM112" s="232"/>
      <c r="DN112" s="4"/>
      <c r="DO112" s="226" t="s">
        <v>87</v>
      </c>
      <c r="DP112" s="227"/>
      <c r="DQ112" s="232"/>
      <c r="DR112" s="4"/>
      <c r="DS112" s="61"/>
      <c r="DT112" s="223" t="s">
        <v>76</v>
      </c>
      <c r="DU112" s="223" t="s">
        <v>17</v>
      </c>
      <c r="DV112" s="223" t="s">
        <v>18</v>
      </c>
      <c r="DW112" s="223" t="s">
        <v>77</v>
      </c>
      <c r="DX112" s="223" t="s">
        <v>78</v>
      </c>
      <c r="DY112" s="238" t="s">
        <v>29</v>
      </c>
      <c r="DZ112" s="238" t="s">
        <v>79</v>
      </c>
    </row>
    <row r="113" spans="1:130" ht="31.5" hidden="1" customHeight="1" thickBot="1">
      <c r="A113" s="35" t="s">
        <v>10</v>
      </c>
      <c r="B113" s="38" t="s">
        <v>80</v>
      </c>
      <c r="C113" s="66" t="s">
        <v>81</v>
      </c>
      <c r="D113" s="67" t="s">
        <v>82</v>
      </c>
      <c r="E113" s="186" t="s">
        <v>75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81</v>
      </c>
      <c r="AT113" s="67" t="s">
        <v>82</v>
      </c>
      <c r="AU113" s="71" t="s">
        <v>75</v>
      </c>
      <c r="AV113" s="70" t="s">
        <v>81</v>
      </c>
      <c r="AW113" s="67" t="s">
        <v>82</v>
      </c>
      <c r="AX113" s="143" t="s">
        <v>75</v>
      </c>
      <c r="AY113" s="233"/>
      <c r="AZ113" s="233"/>
      <c r="BA113" s="233"/>
      <c r="BB113" s="186" t="s">
        <v>81</v>
      </c>
      <c r="BC113" s="67" t="s">
        <v>82</v>
      </c>
      <c r="BD113" s="186" t="s">
        <v>75</v>
      </c>
      <c r="BE113" s="68"/>
      <c r="BF113" s="69"/>
      <c r="BG113" s="70" t="s">
        <v>81</v>
      </c>
      <c r="BH113" s="67" t="s">
        <v>82</v>
      </c>
      <c r="BI113" s="71" t="s">
        <v>75</v>
      </c>
      <c r="BJ113" s="70" t="s">
        <v>81</v>
      </c>
      <c r="BK113" s="67" t="s">
        <v>82</v>
      </c>
      <c r="BL113" s="143" t="s">
        <v>75</v>
      </c>
      <c r="BM113" s="189"/>
      <c r="BN113" s="189"/>
      <c r="BO113" s="189"/>
      <c r="BP113" s="186" t="s">
        <v>81</v>
      </c>
      <c r="BQ113" s="67" t="s">
        <v>82</v>
      </c>
      <c r="BR113" s="186" t="s">
        <v>75</v>
      </c>
      <c r="BS113" s="68"/>
      <c r="BT113" s="69"/>
      <c r="BU113" s="70" t="s">
        <v>81</v>
      </c>
      <c r="BV113" s="67" t="s">
        <v>82</v>
      </c>
      <c r="BW113" s="71" t="s">
        <v>75</v>
      </c>
      <c r="BX113" s="70" t="s">
        <v>81</v>
      </c>
      <c r="BY113" s="67" t="s">
        <v>82</v>
      </c>
      <c r="BZ113" s="143" t="s">
        <v>75</v>
      </c>
      <c r="CA113" s="233"/>
      <c r="CB113" s="233"/>
      <c r="CC113" s="233"/>
      <c r="CD113" s="186" t="s">
        <v>81</v>
      </c>
      <c r="CE113" s="67" t="s">
        <v>82</v>
      </c>
      <c r="CF113" s="186" t="s">
        <v>75</v>
      </c>
      <c r="CG113" s="68"/>
      <c r="CH113" s="69"/>
      <c r="CI113" s="70" t="s">
        <v>81</v>
      </c>
      <c r="CJ113" s="67" t="s">
        <v>82</v>
      </c>
      <c r="CK113" s="71" t="s">
        <v>75</v>
      </c>
      <c r="CL113" s="70" t="s">
        <v>81</v>
      </c>
      <c r="CM113" s="67" t="s">
        <v>82</v>
      </c>
      <c r="CN113" s="143" t="s">
        <v>75</v>
      </c>
      <c r="CO113" s="189"/>
      <c r="CP113" s="189"/>
      <c r="CQ113" s="189"/>
      <c r="CR113" s="186" t="s">
        <v>81</v>
      </c>
      <c r="CS113" s="67" t="s">
        <v>82</v>
      </c>
      <c r="CT113" s="186" t="s">
        <v>75</v>
      </c>
      <c r="CU113" s="68"/>
      <c r="CV113" s="69"/>
      <c r="CW113" s="70" t="s">
        <v>81</v>
      </c>
      <c r="CX113" s="67" t="s">
        <v>82</v>
      </c>
      <c r="CY113" s="143" t="s">
        <v>75</v>
      </c>
      <c r="CZ113" s="247"/>
      <c r="DA113" s="231"/>
      <c r="DB113" s="248"/>
      <c r="DC113" s="184"/>
      <c r="DD113" s="128"/>
      <c r="DE113" s="128"/>
      <c r="DF113" s="128"/>
      <c r="DG113" s="128"/>
      <c r="DH113" s="128"/>
      <c r="DI113" s="130"/>
      <c r="DJ113" s="76"/>
      <c r="DK113" s="93" t="s">
        <v>81</v>
      </c>
      <c r="DL113" s="94" t="s">
        <v>82</v>
      </c>
      <c r="DM113" s="93" t="s">
        <v>75</v>
      </c>
      <c r="DN113" s="69"/>
      <c r="DO113" s="93" t="s">
        <v>81</v>
      </c>
      <c r="DP113" s="94" t="s">
        <v>82</v>
      </c>
      <c r="DQ113" s="93" t="s">
        <v>75</v>
      </c>
      <c r="DR113" s="69"/>
      <c r="DS113" s="64" t="s">
        <v>76</v>
      </c>
      <c r="DT113" s="225"/>
      <c r="DU113" s="224"/>
      <c r="DV113" s="225"/>
      <c r="DW113" s="224"/>
      <c r="DX113" s="224"/>
      <c r="DY113" s="240"/>
      <c r="DZ113" s="240"/>
    </row>
    <row r="114" spans="1:130" ht="31.5" hidden="1" customHeight="1" thickBot="1">
      <c r="A114" s="78">
        <v>1</v>
      </c>
      <c r="B114" s="13" t="s">
        <v>64</v>
      </c>
      <c r="C114" s="63">
        <f>MAX('JURADO-1'!C114,'JURADO-2'!C114,'JURADO-3'!C114,'JURADO-4'!C114,'NO USAR'!C114)</f>
        <v>0</v>
      </c>
      <c r="D114" s="12">
        <f>MIN('JURADO-1'!C114,'JURADO-2'!C114,'JURADO-3'!C114,'JURADO-4'!C114,'NO USAR'!C114)</f>
        <v>0</v>
      </c>
      <c r="E114" s="187">
        <f>+'JURADO-1'!C114+'JURADO-2'!C114+'JURADO-3'!C114+'JURADO-4'!C114+'NO USAR'!C114-C114-D114</f>
        <v>0</v>
      </c>
      <c r="F114" s="129"/>
      <c r="G114" s="129"/>
      <c r="H114" s="129"/>
      <c r="I114" s="145">
        <f>(E114)*4.4</f>
        <v>0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0</v>
      </c>
      <c r="AT114" s="12">
        <f>MIN('JURADO-1'!E114,'JURADO-2'!E114,'JURADO-3'!E114,'JURADO-4'!E114,'NO USAR'!E114)</f>
        <v>0</v>
      </c>
      <c r="AU114" s="12">
        <f>+'JURADO-1'!E114+'JURADO-2'!E114+'JURADO-3'!E114+'JURADO-4'!E114+'NO USAR'!E114-AS114-AT114</f>
        <v>0</v>
      </c>
      <c r="AV114" s="63">
        <f>MAX('JURADO-1'!F114,'JURADO-2'!F114,'JURADO-3'!F114,'JURADO-4'!F114,'NO USAR'!F114)</f>
        <v>0</v>
      </c>
      <c r="AW114" s="12">
        <f>MIN('JURADO-1'!F114,'JURADO-2'!F114,'JURADO-3'!F114,'JURADO-4'!F114,'NO USAR'!F114)</f>
        <v>0</v>
      </c>
      <c r="AX114" s="11">
        <f>+'JURADO-1'!F114+'JURADO-2'!F114+'JURADO-3'!F114+'JURADO-4'!F114+'NO USAR'!F114-AV114-AW114</f>
        <v>0</v>
      </c>
      <c r="AY114" s="233"/>
      <c r="AZ114" s="233"/>
      <c r="BA114" s="233"/>
      <c r="BB114" s="81">
        <f>MAX('JURADO-1'!H114,'JURADO-2'!H114,'JURADO-3'!H114,'JURADO-4'!H114,'NO USAR'!H114)</f>
        <v>0</v>
      </c>
      <c r="BC114" s="60">
        <f>MIN('JURADO-1'!H114,'JURADO-2'!H114,'JURADO-3'!H114,'JURADO-4'!H114,'NO USAR'!H114)</f>
        <v>0</v>
      </c>
      <c r="BD114" s="60">
        <f>+'JURADO-1'!H114+'JURADO-2'!H114+'JURADO-3'!H114+'JURADO-4'!H114+'NO USAR'!H114-BB114-BC114</f>
        <v>0</v>
      </c>
      <c r="BE114" s="60">
        <f>(+AU114+AX114+BA114+BD114)*1.2</f>
        <v>0</v>
      </c>
      <c r="BF114" s="9"/>
      <c r="BG114" s="6">
        <f>MAX('JURADO-1'!I114,'JURADO-2'!I114,'JURADO-3'!I114,'JURADO-4'!I114,'NO USAR'!I114)</f>
        <v>0</v>
      </c>
      <c r="BH114" s="12">
        <f>MIN('JURADO-1'!I114,'JURADO-2'!I114,'JURADO-3'!I114,'JURADO-4'!I114,'NO USAR'!I114)</f>
        <v>0</v>
      </c>
      <c r="BI114" s="12">
        <f>+'JURADO-1'!I114+'JURADO-2'!I114+'JURADO-3'!I114+'JURADO-4'!I114+'NO USAR'!I114-BG114-BH114</f>
        <v>0</v>
      </c>
      <c r="BJ114" s="6">
        <f>MAX('JURADO-1'!J114,'JURADO-2'!J114,'JURADO-3'!J114,'JURADO-4'!J114,'NO USAR'!J114)</f>
        <v>0</v>
      </c>
      <c r="BK114" s="12">
        <f>MIN('JURADO-1'!J114,'JURADO-2'!J114,'JURADO-3'!J114,'JURADO-4'!J114,'NO USAR'!J114)</f>
        <v>0</v>
      </c>
      <c r="BL114" s="11">
        <f>+'JURADO-1'!J114+'JURADO-2'!J114+'JURADO-3'!J114+'JURADO-4'!J114+'NO USAR'!J114-BJ114-BK114</f>
        <v>0</v>
      </c>
      <c r="BM114" s="190"/>
      <c r="BN114" s="190"/>
      <c r="BO114" s="190"/>
      <c r="BP114" s="81">
        <f>MAX('JURADO-1'!L114,'JURADO-2'!L114,'JURADO-3'!L114,'JURADO-4'!L114,'NO USAR'!L114)</f>
        <v>0</v>
      </c>
      <c r="BQ114" s="60">
        <f>MIN('JURADO-1'!L114,'JURADO-2'!L114,'JURADO-3'!L114,'JURADO-4'!L114,'NO USAR'!L114)</f>
        <v>0</v>
      </c>
      <c r="BR114" s="60">
        <f>+'JURADO-1'!L114+'JURADO-2'!L114+'JURADO-3'!L114+'JURADO-4'!L114+'NO USAR'!L114-BP114-BQ114</f>
        <v>0</v>
      </c>
      <c r="BS114" s="60">
        <f>(+BI114+BL114+BO114+BR114)*0.3</f>
        <v>0</v>
      </c>
      <c r="BT114" s="9"/>
      <c r="BU114" s="6">
        <f>MAX('JURADO-1'!M114,'JURADO-2'!M114,'JURADO-3'!M114,'JURADO-4'!M114,'NO USAR'!M114)</f>
        <v>0</v>
      </c>
      <c r="BV114" s="12">
        <f>MIN('JURADO-1'!M114,'JURADO-2'!M114,'JURADO-3'!M114,'JURADO-4'!M114,'NO USAR'!M114)</f>
        <v>0</v>
      </c>
      <c r="BW114" s="12">
        <f>+'JURADO-1'!M114+'JURADO-2'!M114+'JURADO-3'!M114+'JURADO-4'!M114+'NO USAR'!M114-BU114-BV114</f>
        <v>0</v>
      </c>
      <c r="BX114" s="6">
        <f>MAX('JURADO-1'!N114,'JURADO-2'!N114,'JURADO-3'!N114,'JURADO-4'!N114,'NO USAR'!N114)</f>
        <v>0</v>
      </c>
      <c r="BY114" s="12">
        <f>MIN('JURADO-1'!N114,'JURADO-2'!N114,'JURADO-3'!N114,'JURADO-4'!N114,'NO USAR'!N114)</f>
        <v>0</v>
      </c>
      <c r="BZ114" s="63">
        <f>+'JURADO-1'!N114+'JURADO-2'!N114+'JURADO-3'!N114+'JURADO-4'!N114+'NO USAR'!N114-BX114-BY114</f>
        <v>0</v>
      </c>
      <c r="CA114" s="233"/>
      <c r="CB114" s="233"/>
      <c r="CC114" s="233"/>
      <c r="CD114" s="191">
        <f>MAX('JURADO-1'!P114,'JURADO-2'!P114,'JURADO-3'!P114,'JURADO-4'!P114,'NO USAR'!P114)</f>
        <v>0</v>
      </c>
      <c r="CE114" s="12">
        <f>MIN('JURADO-1'!P114,'JURADO-2'!P114,'JURADO-3'!P114,'JURADO-4'!P114,'NO USAR'!P114)</f>
        <v>0</v>
      </c>
      <c r="CF114" s="12">
        <f>+'JURADO-1'!P114+'JURADO-2'!P114+'JURADO-3'!P114+'JURADO-4'!P114+'NO USAR'!P114-CD114-CE114</f>
        <v>0</v>
      </c>
      <c r="CG114" s="60">
        <f>(+BW114+BZ114+CC114+CF114)*1.2</f>
        <v>0</v>
      </c>
      <c r="CH114" s="9"/>
      <c r="CI114" s="6">
        <f>MAX('JURADO-1'!Q114,'JURADO-2'!Q114,'JURADO-3'!Q114,'JURADO-4'!Q114,'NO USAR'!Q114)</f>
        <v>0</v>
      </c>
      <c r="CJ114" s="12">
        <f>MIN('JURADO-1'!Q114,'JURADO-2'!Q114,'JURADO-3'!Q114,'JURADO-4'!Q114,'NO USAR'!Q114)</f>
        <v>0</v>
      </c>
      <c r="CK114" s="12">
        <f>+'JURADO-1'!Q114+'JURADO-2'!Q114+'JURADO-3'!Q114+'JURADO-4'!Q114+'NO USAR'!Q114-CI114-CJ114</f>
        <v>0</v>
      </c>
      <c r="CL114" s="6">
        <f>MAX('JURADO-1'!R114,'JURADO-2'!R114,'JURADO-3'!R114,'JURADO-4'!R114,'NO USAR'!R114)</f>
        <v>0</v>
      </c>
      <c r="CM114" s="12">
        <f>MIN('JURADO-1'!R114,'JURADO-2'!R114,'JURADO-3'!R114,'JURADO-4'!R114,'NO USAR'!R114)</f>
        <v>0</v>
      </c>
      <c r="CN114" s="63">
        <f>+'JURADO-1'!R114+'JURADO-2'!R114+'JURADO-3'!R114+'JURADO-4'!R114+'NO USAR'!R114-CL114-CM114</f>
        <v>0</v>
      </c>
      <c r="CO114" s="190"/>
      <c r="CP114" s="190"/>
      <c r="CQ114" s="190"/>
      <c r="CR114" s="191">
        <f>MAX('JURADO-1'!T114,'JURADO-2'!T114,'JURADO-3'!T114,'JURADO-4'!T114,'NO USAR'!T114)</f>
        <v>0</v>
      </c>
      <c r="CS114" s="12">
        <f>MIN('JURADO-1'!T114,'JURADO-2'!T114,'JURADO-3'!T114,'JURADO-4'!T114,'NO USAR'!T114)</f>
        <v>0</v>
      </c>
      <c r="CT114" s="12">
        <f>+'JURADO-1'!T114+'JURADO-2'!T114+'JURADO-3'!T114+'JURADO-4'!T114+'NO USAR'!T114-CR114-CS114</f>
        <v>0</v>
      </c>
      <c r="CU114" s="60">
        <f>(+CK114+CN114+CQ114+CT114)*0.3</f>
        <v>0</v>
      </c>
      <c r="CV114" s="9"/>
      <c r="CW114" s="6">
        <f>MAX('JURADO-1'!U114,'JURADO-2'!U114,'JURADO-3'!U114,'JURADO-4'!U114,'NO USAR'!U114)</f>
        <v>0</v>
      </c>
      <c r="CX114" s="12">
        <f>MIN('JURADO-1'!U114,'JURADO-2'!U114,'JURADO-3'!U114,'JURADO-4'!U114,'NO USAR'!U114)</f>
        <v>0</v>
      </c>
      <c r="CY114" s="8">
        <f>+'JURADO-1'!U114+'JURADO-2'!U114+'JURADO-3'!U114+'JURADO-4'!U114+'NO USAR'!U114-CW114-CX114</f>
        <v>0</v>
      </c>
      <c r="CZ114" s="247"/>
      <c r="DA114" s="231"/>
      <c r="DB114" s="248"/>
      <c r="DC114" s="185">
        <f>(CY114)*2</f>
        <v>0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f>MAX('JURADO-1'!X114,'JURADO-2'!Q76,'JURADO-3'!Q76,'JURADO-4'!Q76,'NO USAR'!Q76)</f>
        <v>0</v>
      </c>
      <c r="DP114" s="12">
        <f>MIN('JURADO-1'!X114,'JURADO-2'!Q76,'JURADO-3'!Q76,'JURADO-4'!Q76,'NO USAR'!Q76)</f>
        <v>0</v>
      </c>
      <c r="DQ114" s="7">
        <f>(+'JURADO-1'!X114+'JURADO-2'!Q76+'JURADO-3'!Q76+'JURADO-4'!Q76+'NO USAR'!Q76-DO114-DP114)*0.6</f>
        <v>0</v>
      </c>
      <c r="DR114" s="9"/>
      <c r="DS114" s="65"/>
      <c r="DT114" s="91">
        <f>I114+BE114+BS114+CG114+CU114+DC114+DQ114</f>
        <v>0</v>
      </c>
      <c r="DU114" s="97">
        <v>44602</v>
      </c>
      <c r="DV114" s="39" t="s">
        <v>65</v>
      </c>
      <c r="DW114" s="60"/>
      <c r="DX114" s="81"/>
      <c r="DY114" s="60">
        <f>DM114</f>
        <v>0</v>
      </c>
      <c r="DZ114" s="60">
        <f>DQ114</f>
        <v>0</v>
      </c>
    </row>
    <row r="115" spans="1:130" ht="31.5" hidden="1" customHeight="1" thickBot="1">
      <c r="A115" s="80">
        <v>2</v>
      </c>
      <c r="B115" s="100" t="s">
        <v>66</v>
      </c>
      <c r="C115" s="63">
        <f>MAX('JURADO-1'!C115,'JURADO-2'!C115,'JURADO-3'!C115,'JURADO-4'!C115,'NO USAR'!C115)</f>
        <v>0</v>
      </c>
      <c r="D115" s="12">
        <f>MIN('JURADO-1'!C115,'JURADO-2'!C115,'JURADO-3'!C115,'JURADO-4'!C115,'NO USAR'!C115)</f>
        <v>0</v>
      </c>
      <c r="E115" s="187">
        <f>+'JURADO-1'!C115+'JURADO-2'!C115+'JURADO-3'!C115+'JURADO-4'!C115+'NO USAR'!C115-C115-D115</f>
        <v>0</v>
      </c>
      <c r="F115" s="129"/>
      <c r="G115" s="129"/>
      <c r="H115" s="129"/>
      <c r="I115" s="145">
        <f>(E115)*4.4</f>
        <v>0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0</v>
      </c>
      <c r="AT115" s="12">
        <f>MIN('JURADO-1'!E115,'JURADO-2'!E115,'JURADO-3'!E115,'JURADO-4'!E115,'NO USAR'!E115)</f>
        <v>0</v>
      </c>
      <c r="AU115" s="12">
        <f>+'JURADO-1'!E115+'JURADO-2'!E115+'JURADO-3'!E115+'JURADO-4'!E115+'NO USAR'!E115-AS115-AT115</f>
        <v>0</v>
      </c>
      <c r="AV115" s="63">
        <f>MAX('JURADO-1'!F115,'JURADO-2'!F115,'JURADO-3'!F115,'JURADO-4'!F115,'NO USAR'!F115)</f>
        <v>0</v>
      </c>
      <c r="AW115" s="12">
        <f>MIN('JURADO-1'!F115,'JURADO-2'!F115,'JURADO-3'!F115,'JURADO-4'!F115,'NO USAR'!F115)</f>
        <v>0</v>
      </c>
      <c r="AX115" s="11">
        <f>+'JURADO-1'!F115+'JURADO-2'!F115+'JURADO-3'!F115+'JURADO-4'!F115+'NO USAR'!F115-AV115-AW115</f>
        <v>0</v>
      </c>
      <c r="AY115" s="233"/>
      <c r="AZ115" s="233"/>
      <c r="BA115" s="233"/>
      <c r="BB115" s="81">
        <f>MAX('JURADO-1'!H115,'JURADO-2'!H115,'JURADO-3'!H115,'JURADO-4'!H115,'NO USAR'!H115)</f>
        <v>0</v>
      </c>
      <c r="BC115" s="60">
        <f>MIN('JURADO-1'!H115,'JURADO-2'!H115,'JURADO-3'!H115,'JURADO-4'!H115,'NO USAR'!H115)</f>
        <v>0</v>
      </c>
      <c r="BD115" s="60">
        <f>+'JURADO-1'!H115+'JURADO-2'!H115+'JURADO-3'!H115+'JURADO-4'!H115+'NO USAR'!H115-BB115-BC115</f>
        <v>0</v>
      </c>
      <c r="BE115" s="60">
        <f>(+AU115+AX115+BA115+BD115)*1.2</f>
        <v>0</v>
      </c>
      <c r="BF115" s="9"/>
      <c r="BG115" s="6">
        <f>MAX('JURADO-1'!I115,'JURADO-2'!I115,'JURADO-3'!I115,'JURADO-4'!I115,'NO USAR'!I115)</f>
        <v>0</v>
      </c>
      <c r="BH115" s="12">
        <f>MIN('JURADO-1'!I115,'JURADO-2'!I115,'JURADO-3'!I115,'JURADO-4'!I115,'NO USAR'!I115)</f>
        <v>0</v>
      </c>
      <c r="BI115" s="12">
        <f>+'JURADO-1'!I115+'JURADO-2'!I115+'JURADO-3'!I115+'JURADO-4'!I115+'NO USAR'!I115-BG115-BH115</f>
        <v>0</v>
      </c>
      <c r="BJ115" s="6">
        <f>MAX('JURADO-1'!J115,'JURADO-2'!J115,'JURADO-3'!J115,'JURADO-4'!J115,'NO USAR'!J115)</f>
        <v>0</v>
      </c>
      <c r="BK115" s="12">
        <f>MIN('JURADO-1'!J115,'JURADO-2'!J115,'JURADO-3'!J115,'JURADO-4'!J115,'NO USAR'!J115)</f>
        <v>0</v>
      </c>
      <c r="BL115" s="11">
        <f>+'JURADO-1'!J115+'JURADO-2'!J115+'JURADO-3'!J115+'JURADO-4'!J115+'NO USAR'!J115-BJ115-BK115</f>
        <v>0</v>
      </c>
      <c r="BM115" s="190"/>
      <c r="BN115" s="190"/>
      <c r="BO115" s="190"/>
      <c r="BP115" s="81">
        <f>MAX('JURADO-1'!L115,'JURADO-2'!L115,'JURADO-3'!L115,'JURADO-4'!L115,'NO USAR'!L115)</f>
        <v>0</v>
      </c>
      <c r="BQ115" s="60">
        <f>MIN('JURADO-1'!L115,'JURADO-2'!L115,'JURADO-3'!L115,'JURADO-4'!L115,'NO USAR'!L115)</f>
        <v>0</v>
      </c>
      <c r="BR115" s="60">
        <f>+'JURADO-1'!L115+'JURADO-2'!L115+'JURADO-3'!L115+'JURADO-4'!L115+'NO USAR'!L115-BP115-BQ115</f>
        <v>0</v>
      </c>
      <c r="BS115" s="60">
        <f>(+BI115+BL115+BO115+BR115)*0.3</f>
        <v>0</v>
      </c>
      <c r="BT115" s="9"/>
      <c r="BU115" s="6">
        <f>MAX('JURADO-1'!M115,'JURADO-2'!M115,'JURADO-3'!M115,'JURADO-4'!M115,'NO USAR'!M115)</f>
        <v>0</v>
      </c>
      <c r="BV115" s="12">
        <f>MIN('JURADO-1'!M115,'JURADO-2'!M115,'JURADO-3'!M115,'JURADO-4'!M115,'NO USAR'!M115)</f>
        <v>0</v>
      </c>
      <c r="BW115" s="12">
        <f>+'JURADO-1'!M115+'JURADO-2'!M115+'JURADO-3'!M115+'JURADO-4'!M115+'NO USAR'!M115-BU115-BV115</f>
        <v>0</v>
      </c>
      <c r="BX115" s="6">
        <f>MAX('JURADO-1'!N115,'JURADO-2'!N115,'JURADO-3'!N115,'JURADO-4'!N115,'NO USAR'!N115)</f>
        <v>0</v>
      </c>
      <c r="BY115" s="12">
        <f>MIN('JURADO-1'!N115,'JURADO-2'!N115,'JURADO-3'!N115,'JURADO-4'!N115,'NO USAR'!N115)</f>
        <v>0</v>
      </c>
      <c r="BZ115" s="63">
        <f>+'JURADO-1'!N115+'JURADO-2'!N115+'JURADO-3'!N115+'JURADO-4'!N115+'NO USAR'!N115-BX115-BY115</f>
        <v>0</v>
      </c>
      <c r="CA115" s="233"/>
      <c r="CB115" s="233"/>
      <c r="CC115" s="233"/>
      <c r="CD115" s="191">
        <f>MAX('JURADO-1'!P115,'JURADO-2'!P115,'JURADO-3'!P115,'JURADO-4'!P115,'NO USAR'!P115)</f>
        <v>0</v>
      </c>
      <c r="CE115" s="12">
        <f>MIN('JURADO-1'!P115,'JURADO-2'!P115,'JURADO-3'!P115,'JURADO-4'!P115,'NO USAR'!P115)</f>
        <v>0</v>
      </c>
      <c r="CF115" s="12">
        <f>+'JURADO-1'!P115+'JURADO-2'!P115+'JURADO-3'!P115+'JURADO-4'!P115+'NO USAR'!P115-CD115-CE115</f>
        <v>0</v>
      </c>
      <c r="CG115" s="60">
        <f>(+BW115+BZ115+CC115+CF115)*1.2</f>
        <v>0</v>
      </c>
      <c r="CH115" s="9"/>
      <c r="CI115" s="6">
        <f>MAX('JURADO-1'!Q115,'JURADO-2'!Q115,'JURADO-3'!Q115,'JURADO-4'!Q115,'NO USAR'!Q115)</f>
        <v>0</v>
      </c>
      <c r="CJ115" s="12">
        <f>MIN('JURADO-1'!Q115,'JURADO-2'!Q115,'JURADO-3'!Q115,'JURADO-4'!Q115,'NO USAR'!Q115)</f>
        <v>0</v>
      </c>
      <c r="CK115" s="12">
        <f>+'JURADO-1'!Q115+'JURADO-2'!Q115+'JURADO-3'!Q115+'JURADO-4'!Q115+'NO USAR'!Q115-CI115-CJ115</f>
        <v>0</v>
      </c>
      <c r="CL115" s="6">
        <f>MAX('JURADO-1'!R115,'JURADO-2'!R115,'JURADO-3'!R115,'JURADO-4'!R115,'NO USAR'!R115)</f>
        <v>0</v>
      </c>
      <c r="CM115" s="12">
        <f>MIN('JURADO-1'!R115,'JURADO-2'!R115,'JURADO-3'!R115,'JURADO-4'!R115,'NO USAR'!R115)</f>
        <v>0</v>
      </c>
      <c r="CN115" s="63">
        <f>+'JURADO-1'!R115+'JURADO-2'!R115+'JURADO-3'!R115+'JURADO-4'!R115+'NO USAR'!R115-CL115-CM115</f>
        <v>0</v>
      </c>
      <c r="CO115" s="190"/>
      <c r="CP115" s="190"/>
      <c r="CQ115" s="190"/>
      <c r="CR115" s="191">
        <f>MAX('JURADO-1'!T115,'JURADO-2'!T115,'JURADO-3'!T115,'JURADO-4'!T115,'NO USAR'!T115)</f>
        <v>0</v>
      </c>
      <c r="CS115" s="12">
        <f>MIN('JURADO-1'!T115,'JURADO-2'!T115,'JURADO-3'!T115,'JURADO-4'!T115,'NO USAR'!T115)</f>
        <v>0</v>
      </c>
      <c r="CT115" s="12">
        <f>+'JURADO-1'!T115+'JURADO-2'!T115+'JURADO-3'!T115+'JURADO-4'!T115+'NO USAR'!T115-CR115-CS115</f>
        <v>0</v>
      </c>
      <c r="CU115" s="60">
        <f>(+CK115+CN115+CQ115+CT115)*0.3</f>
        <v>0</v>
      </c>
      <c r="CV115" s="9"/>
      <c r="CW115" s="6">
        <f>MAX('JURADO-1'!U115,'JURADO-2'!U115,'JURADO-3'!U115,'JURADO-4'!U115,'NO USAR'!U115)</f>
        <v>0</v>
      </c>
      <c r="CX115" s="12">
        <f>MIN('JURADO-1'!U115,'JURADO-2'!U115,'JURADO-3'!U115,'JURADO-4'!U115,'NO USAR'!U115)</f>
        <v>0</v>
      </c>
      <c r="CY115" s="8">
        <f>+'JURADO-1'!U115+'JURADO-2'!U115+'JURADO-3'!U115+'JURADO-4'!U115+'NO USAR'!U115-CW115-CX115</f>
        <v>0</v>
      </c>
      <c r="CZ115" s="247"/>
      <c r="DA115" s="231"/>
      <c r="DB115" s="248"/>
      <c r="DC115" s="185">
        <f>(CY115)*2</f>
        <v>0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f>MAX('JURADO-1'!X115,'JURADO-2'!Q77,'JURADO-3'!Q77,'JURADO-4'!Q77,'NO USAR'!Q77)</f>
        <v>0</v>
      </c>
      <c r="DP115" s="12">
        <f>MIN('JURADO-1'!X115,'JURADO-2'!Q77,'JURADO-3'!Q77,'JURADO-4'!Q77,'NO USAR'!Q77)</f>
        <v>0</v>
      </c>
      <c r="DQ115" s="7">
        <f>(+'JURADO-1'!X115+'JURADO-2'!Q77+'JURADO-3'!Q77+'JURADO-4'!Q77+'NO USAR'!Q77-DO115-DP115)*0.6</f>
        <v>0</v>
      </c>
      <c r="DR115" s="9"/>
      <c r="DS115" s="65"/>
      <c r="DT115" s="91">
        <f>I115+BE115+BS115+CG115+CU115+DC115+DQ115</f>
        <v>0</v>
      </c>
      <c r="DU115" s="101">
        <v>44604</v>
      </c>
      <c r="DV115" s="102" t="s">
        <v>29</v>
      </c>
      <c r="DW115" s="60"/>
      <c r="DX115" s="81"/>
      <c r="DY115" s="60">
        <f>DM115*1.5</f>
        <v>0</v>
      </c>
      <c r="DZ115" s="60">
        <f>DQ115</f>
        <v>0</v>
      </c>
    </row>
    <row r="116" spans="1:130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7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33"/>
      <c r="AZ116" s="233"/>
      <c r="BA116" s="233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90"/>
      <c r="BN116" s="190"/>
      <c r="BO116" s="190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33"/>
      <c r="CB116" s="233"/>
      <c r="CC116" s="233"/>
      <c r="CD116" s="191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90"/>
      <c r="CP116" s="190"/>
      <c r="CQ116" s="190"/>
      <c r="CR116" s="191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47"/>
      <c r="DA116" s="231"/>
      <c r="DB116" s="248"/>
      <c r="DC116" s="185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91">
        <f>I116+BE116+BS116+CG116+CU116+DC116+DQ116</f>
        <v>0</v>
      </c>
      <c r="DU116" s="98"/>
      <c r="DV116" s="90"/>
      <c r="DW116" s="60"/>
      <c r="DX116" s="81"/>
      <c r="DY116" s="60">
        <f>DM116*1.5</f>
        <v>0</v>
      </c>
      <c r="DZ116" s="60">
        <f>DQ116</f>
        <v>0</v>
      </c>
    </row>
    <row r="117" spans="1:130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7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33"/>
      <c r="AZ117" s="233"/>
      <c r="BA117" s="233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90"/>
      <c r="BN117" s="190"/>
      <c r="BO117" s="190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33"/>
      <c r="CB117" s="233"/>
      <c r="CC117" s="233"/>
      <c r="CD117" s="191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90"/>
      <c r="CP117" s="190"/>
      <c r="CQ117" s="190"/>
      <c r="CR117" s="191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49"/>
      <c r="DA117" s="250"/>
      <c r="DB117" s="251"/>
      <c r="DC117" s="185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91">
        <f>I117+BE117+BS117+CG117+CU117+DC117+DQ117</f>
        <v>0</v>
      </c>
      <c r="DU117" s="98"/>
      <c r="DV117" s="90"/>
      <c r="DW117" s="60"/>
      <c r="DX117" s="81"/>
      <c r="DY117" s="60">
        <f>DM117*1.5</f>
        <v>0</v>
      </c>
      <c r="DZ117" s="60">
        <f>DQ117</f>
        <v>0</v>
      </c>
    </row>
  </sheetData>
  <mergeCells count="178">
    <mergeCell ref="AS41:BE41"/>
    <mergeCell ref="BG41:BS41"/>
    <mergeCell ref="BP42:BR42"/>
    <mergeCell ref="CD42:CF42"/>
    <mergeCell ref="CL42:CN42"/>
    <mergeCell ref="CO42:CQ42"/>
    <mergeCell ref="CR42:CT42"/>
    <mergeCell ref="DF42:DH42"/>
    <mergeCell ref="BU42:BW42"/>
    <mergeCell ref="CI42:CK42"/>
    <mergeCell ref="BX42:BZ42"/>
    <mergeCell ref="C2:O2"/>
    <mergeCell ref="AN3:AP3"/>
    <mergeCell ref="BB3:BD3"/>
    <mergeCell ref="BG2:BS2"/>
    <mergeCell ref="BJ3:BL3"/>
    <mergeCell ref="BM3:BO3"/>
    <mergeCell ref="BP3:BR3"/>
    <mergeCell ref="CL3:CN3"/>
    <mergeCell ref="CW82:CY82"/>
    <mergeCell ref="CO3:CQ3"/>
    <mergeCell ref="CA3:CC3"/>
    <mergeCell ref="L42:N42"/>
    <mergeCell ref="Z42:AB42"/>
    <mergeCell ref="AN42:AP42"/>
    <mergeCell ref="BB42:BD42"/>
    <mergeCell ref="BJ42:BL42"/>
    <mergeCell ref="BM42:BO42"/>
    <mergeCell ref="BU41:CG41"/>
    <mergeCell ref="CI41:CU41"/>
    <mergeCell ref="BX3:BZ3"/>
    <mergeCell ref="CW41:DI41"/>
    <mergeCell ref="C41:O41"/>
    <mergeCell ref="Q41:AC41"/>
    <mergeCell ref="AE41:AQ41"/>
    <mergeCell ref="DY3:DY4"/>
    <mergeCell ref="DZ3:DZ4"/>
    <mergeCell ref="Q2:AC2"/>
    <mergeCell ref="AE2:AQ2"/>
    <mergeCell ref="AS2:BE2"/>
    <mergeCell ref="BU2:CG2"/>
    <mergeCell ref="CW2:DI2"/>
    <mergeCell ref="CD3:CF3"/>
    <mergeCell ref="CI2:CU2"/>
    <mergeCell ref="DT3:DT4"/>
    <mergeCell ref="CR3:CT3"/>
    <mergeCell ref="DF3:DH3"/>
    <mergeCell ref="DU3:DU4"/>
    <mergeCell ref="DV3:DV4"/>
    <mergeCell ref="DW3:DW4"/>
    <mergeCell ref="DX3:DX4"/>
    <mergeCell ref="CW3:CY3"/>
    <mergeCell ref="DC3:DE3"/>
    <mergeCell ref="DK3:DM3"/>
    <mergeCell ref="DO3:DQ3"/>
    <mergeCell ref="AY3:BA3"/>
    <mergeCell ref="BG3:BI3"/>
    <mergeCell ref="BU3:BW3"/>
    <mergeCell ref="BP112:BR112"/>
    <mergeCell ref="BB82:BD82"/>
    <mergeCell ref="BJ82:BL82"/>
    <mergeCell ref="DK42:DM42"/>
    <mergeCell ref="CA82:CC82"/>
    <mergeCell ref="BU82:BW82"/>
    <mergeCell ref="A3:B3"/>
    <mergeCell ref="C3:E3"/>
    <mergeCell ref="F3:H3"/>
    <mergeCell ref="I3:K3"/>
    <mergeCell ref="Q3:S3"/>
    <mergeCell ref="T3:V3"/>
    <mergeCell ref="L3:N3"/>
    <mergeCell ref="CI3:CK3"/>
    <mergeCell ref="W3:Y3"/>
    <mergeCell ref="AE3:AG3"/>
    <mergeCell ref="AH3:AJ3"/>
    <mergeCell ref="AK3:AM3"/>
    <mergeCell ref="AS3:AU3"/>
    <mergeCell ref="AV3:AX3"/>
    <mergeCell ref="Z3:AB3"/>
    <mergeCell ref="CZ3:DB3"/>
    <mergeCell ref="Q81:AC81"/>
    <mergeCell ref="L82:N82"/>
    <mergeCell ref="C111:I111"/>
    <mergeCell ref="BM82:BO82"/>
    <mergeCell ref="BP82:BR82"/>
    <mergeCell ref="I82:K82"/>
    <mergeCell ref="C82:E82"/>
    <mergeCell ref="BX82:BZ82"/>
    <mergeCell ref="BG82:BI82"/>
    <mergeCell ref="CW81:DI81"/>
    <mergeCell ref="AS112:AU112"/>
    <mergeCell ref="AS82:AU82"/>
    <mergeCell ref="AV82:AX82"/>
    <mergeCell ref="BG81:BS81"/>
    <mergeCell ref="CI81:CU81"/>
    <mergeCell ref="CI82:CK82"/>
    <mergeCell ref="BU112:BW112"/>
    <mergeCell ref="AS111:BE111"/>
    <mergeCell ref="AV112:AX112"/>
    <mergeCell ref="BB112:BD112"/>
    <mergeCell ref="AS81:BE81"/>
    <mergeCell ref="AY82:BA82"/>
    <mergeCell ref="CZ112:DB117"/>
    <mergeCell ref="BG111:BS111"/>
    <mergeCell ref="CI111:CU111"/>
    <mergeCell ref="BJ112:BL112"/>
    <mergeCell ref="A42:B42"/>
    <mergeCell ref="Z82:AB82"/>
    <mergeCell ref="CD82:CF82"/>
    <mergeCell ref="AE82:AG82"/>
    <mergeCell ref="AH82:AJ82"/>
    <mergeCell ref="A82:B82"/>
    <mergeCell ref="F42:H42"/>
    <mergeCell ref="I42:K42"/>
    <mergeCell ref="T42:V42"/>
    <mergeCell ref="W42:Y42"/>
    <mergeCell ref="AE42:AG42"/>
    <mergeCell ref="AH42:AJ42"/>
    <mergeCell ref="AK42:AM42"/>
    <mergeCell ref="CA42:CC42"/>
    <mergeCell ref="AV42:AX42"/>
    <mergeCell ref="AY42:BA42"/>
    <mergeCell ref="AN82:AP82"/>
    <mergeCell ref="AE81:AQ81"/>
    <mergeCell ref="C81:O81"/>
    <mergeCell ref="F82:H82"/>
    <mergeCell ref="AS42:AU42"/>
    <mergeCell ref="C42:E42"/>
    <mergeCell ref="Q42:S42"/>
    <mergeCell ref="BU81:CG81"/>
    <mergeCell ref="DZ42:DZ43"/>
    <mergeCell ref="DZ112:DZ113"/>
    <mergeCell ref="DY42:DY43"/>
    <mergeCell ref="AK82:AM82"/>
    <mergeCell ref="DY112:DY113"/>
    <mergeCell ref="DX112:DX113"/>
    <mergeCell ref="DT112:DT113"/>
    <mergeCell ref="DU42:DU43"/>
    <mergeCell ref="DV42:DV43"/>
    <mergeCell ref="CO82:CQ82"/>
    <mergeCell ref="DW112:DW113"/>
    <mergeCell ref="DX42:DX43"/>
    <mergeCell ref="DO82:DQ82"/>
    <mergeCell ref="DO112:DQ112"/>
    <mergeCell ref="CR82:CT82"/>
    <mergeCell ref="DF82:DH82"/>
    <mergeCell ref="DO42:DQ42"/>
    <mergeCell ref="CZ42:DB42"/>
    <mergeCell ref="DC42:DE42"/>
    <mergeCell ref="CZ82:DB82"/>
    <mergeCell ref="DW42:DW43"/>
    <mergeCell ref="DT42:DT43"/>
    <mergeCell ref="CW42:CY42"/>
    <mergeCell ref="BG42:BI42"/>
    <mergeCell ref="DU112:DU113"/>
    <mergeCell ref="DV112:DV113"/>
    <mergeCell ref="A112:B112"/>
    <mergeCell ref="C112:E112"/>
    <mergeCell ref="Q112:S112"/>
    <mergeCell ref="DK112:DM112"/>
    <mergeCell ref="CL82:CN82"/>
    <mergeCell ref="AY112:BA117"/>
    <mergeCell ref="CA112:CC117"/>
    <mergeCell ref="Q82:S82"/>
    <mergeCell ref="T82:V82"/>
    <mergeCell ref="W82:Y82"/>
    <mergeCell ref="DC82:DE82"/>
    <mergeCell ref="DK82:DM82"/>
    <mergeCell ref="CI112:CK112"/>
    <mergeCell ref="BG112:BI112"/>
    <mergeCell ref="CW112:CY112"/>
    <mergeCell ref="CW111:DC111"/>
    <mergeCell ref="AE112:AG112"/>
    <mergeCell ref="CD112:CF112"/>
    <mergeCell ref="CL112:CN112"/>
    <mergeCell ref="CR112:CT112"/>
    <mergeCell ref="BU111:CG111"/>
    <mergeCell ref="BX112:BZ11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SUPLENTE 1</vt:lpstr>
      <vt:lpstr>TOTAL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2022-02-19T20:02:11Z</dcterms:modified>
  <cp:category/>
  <cp:contentStatus/>
</cp:coreProperties>
</file>